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L_DE_ED\Paper ED\Data set for ResearchGate\"/>
    </mc:Choice>
  </mc:AlternateContent>
  <xr:revisionPtr revIDLastSave="0" documentId="13_ncr:1_{AA4F7F06-3EC7-4AB5-9955-646615738890}" xr6:coauthVersionLast="36" xr6:coauthVersionMax="36" xr10:uidLastSave="{00000000-0000-0000-0000-000000000000}"/>
  <bookViews>
    <workbookView xWindow="0" yWindow="0" windowWidth="28800" windowHeight="12225" xr2:uid="{66BA37D0-6B41-42EA-8821-9B6AB93F1B57}"/>
  </bookViews>
  <sheets>
    <sheet name="Data set" sheetId="2" r:id="rId1"/>
    <sheet name="Cost Calculation procedur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3" l="1"/>
  <c r="O111" i="3" l="1"/>
  <c r="L111" i="3"/>
  <c r="K111" i="3"/>
  <c r="J111" i="3"/>
  <c r="M111" i="3" s="1"/>
  <c r="O110" i="3"/>
  <c r="L110" i="3"/>
  <c r="K110" i="3"/>
  <c r="J110" i="3"/>
  <c r="M110" i="3" s="1"/>
  <c r="O109" i="3"/>
  <c r="L109" i="3"/>
  <c r="K109" i="3"/>
  <c r="J109" i="3"/>
  <c r="M109" i="3" s="1"/>
  <c r="O108" i="3"/>
  <c r="M108" i="3"/>
  <c r="L108" i="3"/>
  <c r="K108" i="3"/>
  <c r="J108" i="3"/>
  <c r="O107" i="3"/>
  <c r="M107" i="3"/>
  <c r="L107" i="3"/>
  <c r="K107" i="3"/>
  <c r="J107" i="3"/>
  <c r="O106" i="3"/>
  <c r="L106" i="3"/>
  <c r="K106" i="3"/>
  <c r="M106" i="3" s="1"/>
  <c r="J106" i="3"/>
  <c r="O105" i="3"/>
  <c r="L105" i="3"/>
  <c r="K105" i="3"/>
  <c r="J105" i="3"/>
  <c r="M105" i="3" s="1"/>
  <c r="O104" i="3"/>
  <c r="L104" i="3"/>
  <c r="K104" i="3"/>
  <c r="J104" i="3"/>
  <c r="M104" i="3" s="1"/>
  <c r="O103" i="3"/>
  <c r="M103" i="3"/>
  <c r="L103" i="3"/>
  <c r="K103" i="3"/>
  <c r="J103" i="3"/>
  <c r="O102" i="3"/>
  <c r="L102" i="3"/>
  <c r="K102" i="3"/>
  <c r="J102" i="3"/>
  <c r="M102" i="3" s="1"/>
  <c r="O101" i="3"/>
  <c r="M101" i="3"/>
  <c r="L101" i="3"/>
  <c r="K101" i="3"/>
  <c r="J101" i="3"/>
  <c r="O100" i="3"/>
  <c r="L100" i="3"/>
  <c r="M100" i="3" s="1"/>
  <c r="K100" i="3"/>
  <c r="J100" i="3"/>
  <c r="O99" i="3"/>
  <c r="L99" i="3"/>
  <c r="K99" i="3"/>
  <c r="J99" i="3"/>
  <c r="M99" i="3" s="1"/>
  <c r="O98" i="3"/>
  <c r="L98" i="3"/>
  <c r="K98" i="3"/>
  <c r="J98" i="3"/>
  <c r="M98" i="3" s="1"/>
  <c r="O97" i="3"/>
  <c r="L97" i="3"/>
  <c r="K97" i="3"/>
  <c r="J97" i="3"/>
  <c r="M97" i="3" s="1"/>
  <c r="O96" i="3"/>
  <c r="M96" i="3"/>
  <c r="L96" i="3"/>
  <c r="K96" i="3"/>
  <c r="J96" i="3"/>
  <c r="O95" i="3"/>
  <c r="M95" i="3"/>
  <c r="L95" i="3"/>
  <c r="K95" i="3"/>
  <c r="J95" i="3"/>
  <c r="O94" i="3"/>
  <c r="L94" i="3"/>
  <c r="K94" i="3"/>
  <c r="M94" i="3" s="1"/>
  <c r="J94" i="3"/>
  <c r="O93" i="3"/>
  <c r="L93" i="3"/>
  <c r="K93" i="3"/>
  <c r="M93" i="3" s="1"/>
  <c r="J93" i="3"/>
  <c r="O92" i="3"/>
  <c r="L92" i="3"/>
  <c r="K92" i="3"/>
  <c r="J92" i="3"/>
  <c r="M92" i="3" s="1"/>
  <c r="O91" i="3"/>
  <c r="M91" i="3"/>
  <c r="L91" i="3"/>
  <c r="K91" i="3"/>
  <c r="J91" i="3"/>
  <c r="O90" i="3"/>
  <c r="L90" i="3"/>
  <c r="K90" i="3"/>
  <c r="J90" i="3"/>
  <c r="M90" i="3" s="1"/>
  <c r="O89" i="3"/>
  <c r="L89" i="3"/>
  <c r="M89" i="3" s="1"/>
  <c r="K89" i="3"/>
  <c r="J89" i="3"/>
  <c r="O88" i="3"/>
  <c r="L88" i="3"/>
  <c r="M88" i="3" s="1"/>
  <c r="K88" i="3"/>
  <c r="J88" i="3"/>
  <c r="O87" i="3"/>
  <c r="L87" i="3"/>
  <c r="K87" i="3"/>
  <c r="J87" i="3"/>
  <c r="M87" i="3" s="1"/>
  <c r="O86" i="3"/>
  <c r="L86" i="3"/>
  <c r="K86" i="3"/>
  <c r="J86" i="3"/>
  <c r="M86" i="3" s="1"/>
  <c r="O85" i="3"/>
  <c r="L85" i="3"/>
  <c r="K85" i="3"/>
  <c r="J85" i="3"/>
  <c r="M85" i="3" s="1"/>
  <c r="O84" i="3"/>
  <c r="M84" i="3"/>
  <c r="L84" i="3"/>
  <c r="K84" i="3"/>
  <c r="J84" i="3"/>
  <c r="O83" i="3"/>
  <c r="M83" i="3"/>
  <c r="L83" i="3"/>
  <c r="K83" i="3"/>
  <c r="J83" i="3"/>
  <c r="O82" i="3"/>
  <c r="L82" i="3"/>
  <c r="K82" i="3"/>
  <c r="M82" i="3" s="1"/>
  <c r="J82" i="3"/>
  <c r="O81" i="3"/>
  <c r="L81" i="3"/>
  <c r="K81" i="3"/>
  <c r="M81" i="3" s="1"/>
  <c r="J81" i="3"/>
  <c r="O80" i="3"/>
  <c r="L80" i="3"/>
  <c r="K80" i="3"/>
  <c r="J80" i="3"/>
  <c r="M80" i="3" s="1"/>
  <c r="O79" i="3"/>
  <c r="M79" i="3"/>
  <c r="L79" i="3"/>
  <c r="K79" i="3"/>
  <c r="J79" i="3"/>
  <c r="O78" i="3"/>
  <c r="L78" i="3"/>
  <c r="K78" i="3"/>
  <c r="J78" i="3"/>
  <c r="M78" i="3" s="1"/>
  <c r="O77" i="3"/>
  <c r="L77" i="3"/>
  <c r="M77" i="3" s="1"/>
  <c r="K77" i="3"/>
  <c r="J77" i="3"/>
  <c r="O76" i="3"/>
  <c r="L76" i="3"/>
  <c r="M76" i="3" s="1"/>
  <c r="K76" i="3"/>
  <c r="J76" i="3"/>
  <c r="O75" i="3"/>
  <c r="L75" i="3"/>
  <c r="K75" i="3"/>
  <c r="J75" i="3"/>
  <c r="M75" i="3" s="1"/>
  <c r="O74" i="3"/>
  <c r="L74" i="3"/>
  <c r="K74" i="3"/>
  <c r="J74" i="3"/>
  <c r="M74" i="3" s="1"/>
  <c r="O73" i="3"/>
  <c r="L73" i="3"/>
  <c r="K73" i="3"/>
  <c r="J73" i="3"/>
  <c r="M73" i="3" s="1"/>
  <c r="O72" i="3"/>
  <c r="M72" i="3"/>
  <c r="L72" i="3"/>
  <c r="K72" i="3"/>
  <c r="J72" i="3"/>
  <c r="O71" i="3"/>
  <c r="M71" i="3"/>
  <c r="L71" i="3"/>
  <c r="K71" i="3"/>
  <c r="J71" i="3"/>
  <c r="O70" i="3"/>
  <c r="L70" i="3"/>
  <c r="K70" i="3"/>
  <c r="M70" i="3" s="1"/>
  <c r="J70" i="3"/>
  <c r="O69" i="3"/>
  <c r="L69" i="3"/>
  <c r="K69" i="3"/>
  <c r="M69" i="3" s="1"/>
  <c r="J69" i="3"/>
  <c r="O68" i="3"/>
  <c r="L68" i="3"/>
  <c r="K68" i="3"/>
  <c r="J68" i="3"/>
  <c r="M68" i="3" s="1"/>
  <c r="O67" i="3"/>
  <c r="M67" i="3"/>
  <c r="L67" i="3"/>
  <c r="K67" i="3"/>
  <c r="J67" i="3"/>
  <c r="O66" i="3"/>
  <c r="L66" i="3"/>
  <c r="K66" i="3"/>
  <c r="J66" i="3"/>
  <c r="M66" i="3" s="1"/>
  <c r="O65" i="3"/>
  <c r="L65" i="3"/>
  <c r="M65" i="3" s="1"/>
  <c r="K65" i="3"/>
  <c r="J65" i="3"/>
  <c r="O64" i="3"/>
  <c r="L64" i="3"/>
  <c r="M64" i="3" s="1"/>
  <c r="K64" i="3"/>
  <c r="J64" i="3"/>
  <c r="O63" i="3"/>
  <c r="L63" i="3"/>
  <c r="K63" i="3"/>
  <c r="J63" i="3"/>
  <c r="M63" i="3" s="1"/>
  <c r="O62" i="3"/>
  <c r="L62" i="3"/>
  <c r="K62" i="3"/>
  <c r="J62" i="3"/>
  <c r="M62" i="3" s="1"/>
  <c r="O61" i="3"/>
  <c r="L61" i="3"/>
  <c r="K61" i="3"/>
  <c r="J61" i="3"/>
  <c r="M61" i="3" s="1"/>
  <c r="O60" i="3"/>
  <c r="M60" i="3"/>
  <c r="L60" i="3"/>
  <c r="K60" i="3"/>
  <c r="J60" i="3"/>
  <c r="O59" i="3"/>
  <c r="M59" i="3"/>
  <c r="L59" i="3"/>
  <c r="K59" i="3"/>
  <c r="J59" i="3"/>
  <c r="O58" i="3"/>
  <c r="L58" i="3"/>
  <c r="K58" i="3"/>
  <c r="M58" i="3" s="1"/>
  <c r="J58" i="3"/>
  <c r="O57" i="3"/>
  <c r="L57" i="3"/>
  <c r="K57" i="3"/>
  <c r="M57" i="3" s="1"/>
  <c r="J57" i="3"/>
  <c r="O56" i="3"/>
  <c r="L56" i="3"/>
  <c r="K56" i="3"/>
  <c r="J56" i="3"/>
  <c r="M56" i="3" s="1"/>
  <c r="O55" i="3"/>
  <c r="M55" i="3"/>
  <c r="L55" i="3"/>
  <c r="K55" i="3"/>
  <c r="J55" i="3"/>
  <c r="O54" i="3"/>
  <c r="L54" i="3"/>
  <c r="K54" i="3"/>
  <c r="J54" i="3"/>
  <c r="M54" i="3" s="1"/>
  <c r="O53" i="3"/>
  <c r="L53" i="3"/>
  <c r="M53" i="3" s="1"/>
  <c r="K53" i="3"/>
  <c r="J53" i="3"/>
  <c r="O52" i="3"/>
  <c r="L52" i="3"/>
  <c r="M52" i="3" s="1"/>
  <c r="K52" i="3"/>
  <c r="J52" i="3"/>
  <c r="O51" i="3"/>
  <c r="L51" i="3"/>
  <c r="K51" i="3"/>
  <c r="J51" i="3"/>
  <c r="M51" i="3" s="1"/>
  <c r="O50" i="3"/>
  <c r="L50" i="3"/>
  <c r="K50" i="3"/>
  <c r="J50" i="3"/>
  <c r="M50" i="3" s="1"/>
  <c r="O49" i="3"/>
  <c r="L49" i="3"/>
  <c r="K49" i="3"/>
  <c r="J49" i="3"/>
  <c r="M49" i="3" s="1"/>
  <c r="O48" i="3"/>
  <c r="M48" i="3"/>
  <c r="L48" i="3"/>
  <c r="K48" i="3"/>
  <c r="J48" i="3"/>
  <c r="O47" i="3"/>
  <c r="M47" i="3"/>
  <c r="L47" i="3"/>
  <c r="K47" i="3"/>
  <c r="J47" i="3"/>
  <c r="O46" i="3"/>
  <c r="L46" i="3"/>
  <c r="K46" i="3"/>
  <c r="M46" i="3" s="1"/>
  <c r="J46" i="3"/>
  <c r="O45" i="3"/>
  <c r="L45" i="3"/>
  <c r="K45" i="3"/>
  <c r="M45" i="3" s="1"/>
  <c r="J45" i="3"/>
  <c r="O44" i="3"/>
  <c r="L44" i="3"/>
  <c r="K44" i="3"/>
  <c r="J44" i="3"/>
  <c r="M44" i="3" s="1"/>
  <c r="O43" i="3"/>
  <c r="M43" i="3"/>
  <c r="L43" i="3"/>
  <c r="K43" i="3"/>
  <c r="J43" i="3"/>
  <c r="O42" i="3"/>
  <c r="L42" i="3"/>
  <c r="K42" i="3"/>
  <c r="J42" i="3"/>
  <c r="M42" i="3" s="1"/>
  <c r="O41" i="3"/>
  <c r="L41" i="3"/>
  <c r="M41" i="3" s="1"/>
  <c r="K41" i="3"/>
  <c r="J41" i="3"/>
  <c r="O40" i="3"/>
  <c r="L40" i="3"/>
  <c r="M40" i="3" s="1"/>
  <c r="K40" i="3"/>
  <c r="J40" i="3"/>
  <c r="O39" i="3"/>
  <c r="L39" i="3"/>
  <c r="K39" i="3"/>
  <c r="J39" i="3"/>
  <c r="M39" i="3" s="1"/>
  <c r="O38" i="3"/>
  <c r="L38" i="3"/>
  <c r="K38" i="3"/>
  <c r="J38" i="3"/>
  <c r="M38" i="3" s="1"/>
  <c r="O37" i="3"/>
  <c r="L37" i="3"/>
  <c r="K37" i="3"/>
  <c r="J37" i="3"/>
  <c r="M37" i="3" s="1"/>
  <c r="O36" i="3"/>
  <c r="M36" i="3"/>
  <c r="L36" i="3"/>
  <c r="K36" i="3"/>
  <c r="J36" i="3"/>
  <c r="O35" i="3"/>
  <c r="M35" i="3"/>
  <c r="L35" i="3"/>
  <c r="K35" i="3"/>
  <c r="J35" i="3"/>
  <c r="O34" i="3"/>
  <c r="L34" i="3"/>
  <c r="K34" i="3"/>
  <c r="M34" i="3" s="1"/>
  <c r="J34" i="3"/>
  <c r="O33" i="3"/>
  <c r="L33" i="3"/>
  <c r="K33" i="3"/>
  <c r="M33" i="3" s="1"/>
  <c r="J33" i="3"/>
  <c r="O32" i="3"/>
  <c r="L32" i="3"/>
  <c r="K32" i="3"/>
  <c r="J32" i="3"/>
  <c r="M32" i="3" s="1"/>
  <c r="O31" i="3"/>
  <c r="M31" i="3"/>
  <c r="L31" i="3"/>
  <c r="K31" i="3"/>
  <c r="J31" i="3"/>
  <c r="O30" i="3"/>
  <c r="L30" i="3"/>
  <c r="K30" i="3"/>
  <c r="J30" i="3"/>
  <c r="M30" i="3" s="1"/>
  <c r="O29" i="3"/>
  <c r="L29" i="3"/>
  <c r="M29" i="3" s="1"/>
  <c r="K29" i="3"/>
  <c r="J29" i="3"/>
  <c r="O28" i="3"/>
  <c r="L28" i="3"/>
  <c r="M28" i="3" s="1"/>
  <c r="K28" i="3"/>
  <c r="J28" i="3"/>
  <c r="O27" i="3"/>
  <c r="L27" i="3"/>
  <c r="K27" i="3"/>
  <c r="J27" i="3"/>
  <c r="M27" i="3" s="1"/>
  <c r="O26" i="3"/>
  <c r="L26" i="3"/>
  <c r="K26" i="3"/>
  <c r="J26" i="3"/>
  <c r="M26" i="3" s="1"/>
  <c r="O25" i="3"/>
  <c r="L25" i="3"/>
  <c r="K25" i="3"/>
  <c r="J25" i="3"/>
  <c r="M25" i="3" s="1"/>
  <c r="O24" i="3"/>
  <c r="M24" i="3"/>
  <c r="L24" i="3"/>
  <c r="K24" i="3"/>
  <c r="J24" i="3"/>
  <c r="O23" i="3"/>
  <c r="M23" i="3"/>
  <c r="L23" i="3"/>
  <c r="K23" i="3"/>
  <c r="J23" i="3"/>
  <c r="O22" i="3"/>
  <c r="L22" i="3"/>
  <c r="K22" i="3"/>
  <c r="M22" i="3" s="1"/>
  <c r="J22" i="3"/>
  <c r="O21" i="3"/>
  <c r="L21" i="3"/>
  <c r="K21" i="3"/>
  <c r="M21" i="3" s="1"/>
  <c r="J21" i="3"/>
  <c r="O20" i="3"/>
  <c r="L20" i="3"/>
  <c r="K20" i="3"/>
  <c r="J20" i="3"/>
  <c r="M20" i="3" s="1"/>
  <c r="O19" i="3"/>
  <c r="M19" i="3"/>
  <c r="L19" i="3"/>
  <c r="K19" i="3"/>
  <c r="J19" i="3"/>
  <c r="O18" i="3"/>
  <c r="L18" i="3"/>
  <c r="K18" i="3"/>
  <c r="J18" i="3"/>
  <c r="M18" i="3" s="1"/>
  <c r="O17" i="3"/>
  <c r="L17" i="3"/>
  <c r="M17" i="3" s="1"/>
  <c r="K17" i="3"/>
  <c r="J17" i="3"/>
  <c r="O16" i="3"/>
  <c r="L16" i="3"/>
  <c r="M16" i="3" s="1"/>
  <c r="K16" i="3"/>
  <c r="J16" i="3"/>
  <c r="O15" i="3"/>
  <c r="L15" i="3"/>
  <c r="K15" i="3"/>
  <c r="J15" i="3"/>
  <c r="M15" i="3" s="1"/>
  <c r="O14" i="3"/>
  <c r="L14" i="3"/>
  <c r="K14" i="3"/>
  <c r="J14" i="3"/>
  <c r="M14" i="3" s="1"/>
  <c r="O13" i="3"/>
  <c r="L13" i="3"/>
  <c r="K13" i="3"/>
  <c r="J13" i="3"/>
  <c r="M13" i="3" s="1"/>
  <c r="O12" i="3"/>
  <c r="M12" i="3"/>
  <c r="L12" i="3"/>
  <c r="K12" i="3"/>
  <c r="J12" i="3"/>
  <c r="O11" i="3"/>
  <c r="M11" i="3"/>
  <c r="L11" i="3"/>
  <c r="K11" i="3"/>
  <c r="J11" i="3"/>
  <c r="O10" i="3"/>
  <c r="L10" i="3"/>
  <c r="K10" i="3"/>
  <c r="M10" i="3" s="1"/>
  <c r="J10" i="3"/>
  <c r="O9" i="3"/>
  <c r="L9" i="3"/>
  <c r="K9" i="3"/>
  <c r="M9" i="3" s="1"/>
  <c r="J9" i="3"/>
  <c r="O8" i="3"/>
  <c r="L8" i="3"/>
  <c r="K8" i="3"/>
  <c r="J8" i="3"/>
  <c r="M8" i="3" s="1"/>
  <c r="O7" i="3"/>
  <c r="L7" i="3"/>
  <c r="K7" i="3"/>
  <c r="J7" i="3"/>
  <c r="M7" i="3" s="1"/>
  <c r="O6" i="3"/>
  <c r="L6" i="3"/>
  <c r="K6" i="3"/>
  <c r="J6" i="3"/>
  <c r="M6" i="3" s="1"/>
  <c r="O5" i="3"/>
  <c r="M5" i="3"/>
  <c r="L5" i="3"/>
  <c r="K5" i="3"/>
  <c r="J5" i="3"/>
  <c r="O4" i="3"/>
  <c r="M4" i="3"/>
  <c r="L4" i="3"/>
  <c r="K4" i="3"/>
  <c r="J4" i="3"/>
  <c r="O3" i="3"/>
  <c r="L3" i="3"/>
  <c r="M3" i="3" s="1"/>
  <c r="K3" i="3"/>
  <c r="J3" i="3"/>
  <c r="S2" i="3"/>
  <c r="O2" i="3"/>
  <c r="M2" i="3"/>
  <c r="L2" i="3"/>
  <c r="K2" i="3"/>
  <c r="J2" i="3"/>
  <c r="S5" i="3" l="1"/>
</calcChain>
</file>

<file path=xl/sharedStrings.xml><?xml version="1.0" encoding="utf-8"?>
<sst xmlns="http://schemas.openxmlformats.org/spreadsheetml/2006/main" count="801" uniqueCount="26">
  <si>
    <t>a</t>
  </si>
  <si>
    <t>b</t>
  </si>
  <si>
    <t>c</t>
  </si>
  <si>
    <t>Pmin</t>
  </si>
  <si>
    <t>Pmax</t>
  </si>
  <si>
    <t>cP^2</t>
  </si>
  <si>
    <t>bP</t>
  </si>
  <si>
    <t>sum</t>
  </si>
  <si>
    <t>Cost</t>
  </si>
  <si>
    <t>Units</t>
  </si>
  <si>
    <t>Pd</t>
    <phoneticPr fontId="2" type="noConversion"/>
  </si>
  <si>
    <t>Pj</t>
    <phoneticPr fontId="2" type="noConversion"/>
  </si>
  <si>
    <t>PBZ</t>
  </si>
  <si>
    <t>UR</t>
    <phoneticPr fontId="2" type="noConversion"/>
  </si>
  <si>
    <t>DR</t>
  </si>
  <si>
    <t>P0</t>
    <phoneticPr fontId="2" type="noConversion"/>
  </si>
  <si>
    <t>d</t>
    <phoneticPr fontId="2" type="noConversion"/>
  </si>
  <si>
    <t>e</t>
    <phoneticPr fontId="2" type="noConversion"/>
  </si>
  <si>
    <t>Bgh</t>
    <phoneticPr fontId="2" type="noConversion"/>
  </si>
  <si>
    <t>B0g</t>
    <phoneticPr fontId="2" type="noConversion"/>
  </si>
  <si>
    <t>B00</t>
    <phoneticPr fontId="2" type="noConversion"/>
  </si>
  <si>
    <t>-</t>
    <phoneticPr fontId="2" type="noConversion"/>
  </si>
  <si>
    <t>Boundary</t>
    <phoneticPr fontId="2" type="noConversion"/>
  </si>
  <si>
    <t>Generated power</t>
    <phoneticPr fontId="2" type="noConversion"/>
  </si>
  <si>
    <t>Ploss</t>
    <phoneticPr fontId="2" type="noConversion"/>
  </si>
  <si>
    <t>Error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</si>
</sst>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"/>
    <numFmt numFmtId="177" formatCode=";;;"/>
    <numFmt numFmtId="178" formatCode="0.0000"/>
    <numFmt numFmtId="179" formatCode="0.000"/>
  </numFmts>
  <fonts count="5" x14ac:knownFonts="1">
    <font>
      <sz val="11"/>
      <color theme="1"/>
      <name val="新細明體"/>
      <family val="2"/>
      <charset val="136"/>
      <scheme val="minor"/>
    </font>
    <font>
      <sz val="11"/>
      <color rgb="FF0061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11"/>
      <color rgb="FF0061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0" fontId="3" fillId="0" borderId="0" xfId="0" applyFont="1" applyAlignment="1">
      <alignment horizontal="center" textRotation="90"/>
    </xf>
    <xf numFmtId="176" fontId="3" fillId="0" borderId="0" xfId="0" applyNumberFormat="1" applyFont="1" applyAlignment="1"/>
    <xf numFmtId="0" fontId="3" fillId="0" borderId="0" xfId="0" applyNumberFormat="1" applyFont="1" applyAlignment="1"/>
    <xf numFmtId="177" fontId="4" fillId="2" borderId="1" xfId="1" applyNumberFormat="1" applyFont="1" applyBorder="1" applyAlignment="1"/>
    <xf numFmtId="2" fontId="3" fillId="0" borderId="0" xfId="0" applyNumberFormat="1" applyFont="1" applyAlignment="1"/>
    <xf numFmtId="0" fontId="3" fillId="0" borderId="0" xfId="0" applyNumberFormat="1" applyFont="1">
      <alignment vertical="center"/>
    </xf>
    <xf numFmtId="11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center" textRotation="90"/>
    </xf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219418</xdr:colOff>
      <xdr:row>10</xdr:row>
      <xdr:rowOff>83343</xdr:rowOff>
    </xdr:from>
    <xdr:to>
      <xdr:col>21</xdr:col>
      <xdr:colOff>171796</xdr:colOff>
      <xdr:row>14</xdr:row>
      <xdr:rowOff>52727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5F99CF0-428F-4B7B-BC41-960039D4356A}"/>
            </a:ext>
          </a:extLst>
        </xdr:cNvPr>
        <xdr:cNvGrpSpPr/>
      </xdr:nvGrpSpPr>
      <xdr:grpSpPr>
        <a:xfrm>
          <a:off x="9577731" y="2393156"/>
          <a:ext cx="3595690" cy="731384"/>
          <a:chOff x="11060907" y="3500437"/>
          <a:chExt cx="3893345" cy="785813"/>
        </a:xfrm>
      </xdr:grpSpPr>
      <xdr:sp macro="" textlink="">
        <xdr:nvSpPr>
          <xdr:cNvPr id="3" name="Double Bracket 2">
            <a:extLst>
              <a:ext uri="{FF2B5EF4-FFF2-40B4-BE49-F238E27FC236}">
                <a16:creationId xmlns:a16="http://schemas.microsoft.com/office/drawing/2014/main" id="{EC218220-1975-4A27-8688-15A26CE77323}"/>
              </a:ext>
            </a:extLst>
          </xdr:cNvPr>
          <xdr:cNvSpPr/>
        </xdr:nvSpPr>
        <xdr:spPr>
          <a:xfrm>
            <a:off x="11060907" y="3500437"/>
            <a:ext cx="3774280" cy="785813"/>
          </a:xfrm>
          <a:prstGeom prst="bracketPair">
            <a:avLst>
              <a:gd name="adj" fmla="val 10545"/>
            </a:avLst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3D75BB4D-4931-4EEE-A79D-6C8FD37332B3}"/>
              </a:ext>
            </a:extLst>
          </xdr:cNvPr>
          <xdr:cNvSpPr/>
        </xdr:nvSpPr>
        <xdr:spPr>
          <a:xfrm>
            <a:off x="11251407" y="3619500"/>
            <a:ext cx="190500" cy="166687"/>
          </a:xfrm>
          <a:prstGeom prst="rect">
            <a:avLst/>
          </a:prstGeom>
          <a:solidFill>
            <a:srgbClr val="C6EFC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DBF6C28-4BE0-422E-9781-88196FC79E5D}"/>
              </a:ext>
            </a:extLst>
          </xdr:cNvPr>
          <xdr:cNvSpPr txBox="1"/>
        </xdr:nvSpPr>
        <xdr:spPr>
          <a:xfrm>
            <a:off x="11453815" y="3595687"/>
            <a:ext cx="3500437" cy="2976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means the power output pj satisfies the constraint. </a:t>
            </a:r>
            <a:endParaRPr lang="zh-TW" altLang="en-US" sz="11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40F1E9F3-D48C-4EF6-AF09-786DF92A62F8}"/>
              </a:ext>
            </a:extLst>
          </xdr:cNvPr>
          <xdr:cNvSpPr/>
        </xdr:nvSpPr>
        <xdr:spPr>
          <a:xfrm>
            <a:off x="11249026" y="3902869"/>
            <a:ext cx="190500" cy="166687"/>
          </a:xfrm>
          <a:prstGeom prst="rect">
            <a:avLst/>
          </a:prstGeom>
          <a:solidFill>
            <a:srgbClr val="FFC7C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D69C3F2F-73C1-4ABE-8996-4C88659919E7}"/>
              </a:ext>
            </a:extLst>
          </xdr:cNvPr>
          <xdr:cNvSpPr txBox="1"/>
        </xdr:nvSpPr>
        <xdr:spPr>
          <a:xfrm>
            <a:off x="11451433" y="3843337"/>
            <a:ext cx="3500437" cy="2976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means the</a:t>
            </a:r>
            <a:r>
              <a:rPr lang="en-US" altLang="zh-TW" sz="1100" baseline="0"/>
              <a:t> power output pj dis</a:t>
            </a:r>
            <a:r>
              <a:rPr lang="en-US" altLang="zh-TW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satisfies</a:t>
            </a:r>
            <a:r>
              <a:rPr lang="en-US" altLang="zh-TW" sz="1100" baseline="0"/>
              <a:t> the constraint</a:t>
            </a:r>
            <a:endParaRPr lang="zh-TW" altLang="en-US" sz="1100"/>
          </a:p>
        </xdr:txBody>
      </xdr:sp>
    </xdr:grpSp>
    <xdr:clientData/>
  </xdr:twoCellAnchor>
  <xdr:twoCellAnchor>
    <xdr:from>
      <xdr:col>15</xdr:col>
      <xdr:colOff>59531</xdr:colOff>
      <xdr:row>12</xdr:row>
      <xdr:rowOff>144576</xdr:rowOff>
    </xdr:from>
    <xdr:to>
      <xdr:col>16</xdr:col>
      <xdr:colOff>73138</xdr:colOff>
      <xdr:row>12</xdr:row>
      <xdr:rowOff>144576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3B4A1F5F-4899-4CE8-87A6-79FF8F494175}"/>
            </a:ext>
          </a:extLst>
        </xdr:cNvPr>
        <xdr:cNvCxnSpPr/>
      </xdr:nvCxnSpPr>
      <xdr:spPr>
        <a:xfrm rot="16200000">
          <a:off x="9121038" y="2524976"/>
          <a:ext cx="0" cy="6208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43DD4-D600-429A-ACE0-BDE26A47AAD8}">
  <dimension ref="A1:DG126"/>
  <sheetViews>
    <sheetView tabSelected="1" zoomScale="60" zoomScaleNormal="60" workbookViewId="0">
      <selection activeCell="Q10" sqref="Q10"/>
    </sheetView>
  </sheetViews>
  <sheetFormatPr defaultRowHeight="15" x14ac:dyDescent="0.25"/>
  <cols>
    <col min="1" max="1" width="9.140625" style="1"/>
    <col min="2" max="3" width="10.42578125" style="1" bestFit="1" customWidth="1"/>
    <col min="4" max="4" width="9.140625" style="1" bestFit="1" customWidth="1"/>
    <col min="5" max="7" width="10.42578125" style="1" bestFit="1" customWidth="1"/>
    <col min="8" max="10" width="11.85546875" style="1" bestFit="1" customWidth="1"/>
    <col min="11" max="14" width="10.42578125" style="1" bestFit="1" customWidth="1"/>
    <col min="15" max="31" width="11.85546875" style="1" bestFit="1" customWidth="1"/>
    <col min="32" max="32" width="10.42578125" style="1" bestFit="1" customWidth="1"/>
    <col min="33" max="33" width="9.140625" style="1" bestFit="1" customWidth="1"/>
    <col min="34" max="36" width="11.85546875" style="1" bestFit="1" customWidth="1"/>
    <col min="37" max="39" width="10.42578125" style="1" bestFit="1" customWidth="1"/>
    <col min="40" max="41" width="11.85546875" style="1" bestFit="1" customWidth="1"/>
    <col min="42" max="42" width="10.42578125" style="1" bestFit="1" customWidth="1"/>
    <col min="43" max="47" width="11.85546875" style="1" bestFit="1" customWidth="1"/>
    <col min="48" max="49" width="10.42578125" style="1" bestFit="1" customWidth="1"/>
    <col min="50" max="50" width="9.140625" style="1" bestFit="1" customWidth="1"/>
    <col min="51" max="53" width="10.42578125" style="1" bestFit="1" customWidth="1"/>
    <col min="54" max="56" width="11.85546875" style="1" bestFit="1" customWidth="1"/>
    <col min="57" max="60" width="10.42578125" style="1" bestFit="1" customWidth="1"/>
    <col min="61" max="62" width="11.85546875" style="1" bestFit="1" customWidth="1"/>
    <col min="63" max="63" width="10.42578125" style="1" bestFit="1" customWidth="1"/>
    <col min="64" max="72" width="11.85546875" style="1" bestFit="1" customWidth="1"/>
    <col min="73" max="77" width="10.42578125" style="1" bestFit="1" customWidth="1"/>
    <col min="78" max="81" width="11.85546875" style="1" bestFit="1" customWidth="1"/>
    <col min="82" max="82" width="10.42578125" style="1" bestFit="1" customWidth="1"/>
    <col min="83" max="83" width="9.140625" style="1" bestFit="1" customWidth="1"/>
    <col min="84" max="86" width="11.85546875" style="1" bestFit="1" customWidth="1"/>
    <col min="87" max="89" width="10.42578125" style="1" bestFit="1" customWidth="1"/>
    <col min="90" max="91" width="11.85546875" style="1" bestFit="1" customWidth="1"/>
    <col min="92" max="92" width="10.42578125" style="1" bestFit="1" customWidth="1"/>
    <col min="93" max="97" width="11.85546875" style="1" bestFit="1" customWidth="1"/>
    <col min="98" max="99" width="10.42578125" style="1" bestFit="1" customWidth="1"/>
    <col min="100" max="100" width="9.140625" style="1" bestFit="1" customWidth="1"/>
    <col min="101" max="101" width="10.42578125" style="1" bestFit="1" customWidth="1"/>
    <col min="102" max="110" width="9.140625" style="1" bestFit="1" customWidth="1"/>
    <col min="111" max="111" width="9.140625" style="1" customWidth="1"/>
    <col min="112" max="16384" width="9.140625" style="1"/>
  </cols>
  <sheetData>
    <row r="1" spans="1:111" x14ac:dyDescent="0.25">
      <c r="A1" s="1" t="s">
        <v>9</v>
      </c>
      <c r="B1" s="1">
        <v>110</v>
      </c>
    </row>
    <row r="2" spans="1:111" x14ac:dyDescent="0.25">
      <c r="A2" s="1" t="s">
        <v>10</v>
      </c>
      <c r="B2" s="1">
        <v>15000</v>
      </c>
    </row>
    <row r="3" spans="1:111" x14ac:dyDescent="0.25">
      <c r="A3" s="1" t="s">
        <v>11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">
        <v>51</v>
      </c>
      <c r="BA3" s="1">
        <v>52</v>
      </c>
      <c r="BB3" s="1">
        <v>53</v>
      </c>
      <c r="BC3" s="1">
        <v>54</v>
      </c>
      <c r="BD3" s="1">
        <v>55</v>
      </c>
      <c r="BE3" s="1">
        <v>56</v>
      </c>
      <c r="BF3" s="1">
        <v>57</v>
      </c>
      <c r="BG3" s="1">
        <v>58</v>
      </c>
      <c r="BH3" s="1">
        <v>59</v>
      </c>
      <c r="BI3" s="1">
        <v>60</v>
      </c>
      <c r="BJ3" s="1">
        <v>61</v>
      </c>
      <c r="BK3" s="1">
        <v>62</v>
      </c>
      <c r="BL3" s="1">
        <v>63</v>
      </c>
      <c r="BM3" s="1">
        <v>64</v>
      </c>
      <c r="BN3" s="1">
        <v>65</v>
      </c>
      <c r="BO3" s="1">
        <v>66</v>
      </c>
      <c r="BP3" s="1">
        <v>67</v>
      </c>
      <c r="BQ3" s="1">
        <v>68</v>
      </c>
      <c r="BR3" s="1">
        <v>69</v>
      </c>
      <c r="BS3" s="1">
        <v>70</v>
      </c>
      <c r="BT3" s="1">
        <v>71</v>
      </c>
      <c r="BU3" s="1">
        <v>72</v>
      </c>
      <c r="BV3" s="1">
        <v>73</v>
      </c>
      <c r="BW3" s="1">
        <v>74</v>
      </c>
      <c r="BX3" s="1">
        <v>75</v>
      </c>
      <c r="BY3" s="1">
        <v>76</v>
      </c>
      <c r="BZ3" s="1">
        <v>77</v>
      </c>
      <c r="CA3" s="1">
        <v>78</v>
      </c>
      <c r="CB3" s="1">
        <v>79</v>
      </c>
      <c r="CC3" s="1">
        <v>80</v>
      </c>
      <c r="CD3" s="1">
        <v>81</v>
      </c>
      <c r="CE3" s="1">
        <v>82</v>
      </c>
      <c r="CF3" s="1">
        <v>83</v>
      </c>
      <c r="CG3" s="1">
        <v>84</v>
      </c>
      <c r="CH3" s="1">
        <v>85</v>
      </c>
      <c r="CI3" s="1">
        <v>86</v>
      </c>
      <c r="CJ3" s="1">
        <v>87</v>
      </c>
      <c r="CK3" s="1">
        <v>88</v>
      </c>
      <c r="CL3" s="1">
        <v>89</v>
      </c>
      <c r="CM3" s="1">
        <v>90</v>
      </c>
      <c r="CN3" s="1">
        <v>91</v>
      </c>
      <c r="CO3" s="1">
        <v>92</v>
      </c>
      <c r="CP3" s="1">
        <v>93</v>
      </c>
      <c r="CQ3" s="1">
        <v>94</v>
      </c>
      <c r="CR3" s="1">
        <v>95</v>
      </c>
      <c r="CS3" s="1">
        <v>96</v>
      </c>
      <c r="CT3" s="1">
        <v>97</v>
      </c>
      <c r="CU3" s="1">
        <v>98</v>
      </c>
      <c r="CV3" s="1">
        <v>99</v>
      </c>
      <c r="CW3" s="1">
        <v>100</v>
      </c>
      <c r="CX3" s="1">
        <v>101</v>
      </c>
      <c r="CY3" s="1">
        <v>102</v>
      </c>
      <c r="CZ3" s="1">
        <v>103</v>
      </c>
      <c r="DA3" s="1">
        <v>104</v>
      </c>
      <c r="DB3" s="1">
        <v>105</v>
      </c>
      <c r="DC3" s="1">
        <v>106</v>
      </c>
      <c r="DD3" s="1">
        <v>107</v>
      </c>
      <c r="DE3" s="1">
        <v>108</v>
      </c>
      <c r="DF3" s="1">
        <v>109</v>
      </c>
      <c r="DG3" s="1">
        <v>110</v>
      </c>
    </row>
    <row r="4" spans="1:111" x14ac:dyDescent="0.25">
      <c r="A4" s="1" t="s">
        <v>3</v>
      </c>
      <c r="B4" s="1">
        <v>2.4</v>
      </c>
      <c r="C4" s="1">
        <v>2.4</v>
      </c>
      <c r="D4" s="1">
        <v>2.4</v>
      </c>
      <c r="E4" s="1">
        <v>2.4</v>
      </c>
      <c r="F4" s="1">
        <v>2.4</v>
      </c>
      <c r="G4" s="1">
        <v>4</v>
      </c>
      <c r="H4" s="1">
        <v>4</v>
      </c>
      <c r="I4" s="1">
        <v>4</v>
      </c>
      <c r="J4" s="1">
        <v>4</v>
      </c>
      <c r="K4" s="1">
        <v>15.2</v>
      </c>
      <c r="L4" s="1">
        <v>15.2</v>
      </c>
      <c r="M4" s="1">
        <v>15.2</v>
      </c>
      <c r="N4" s="1">
        <v>15.2</v>
      </c>
      <c r="O4" s="1">
        <v>25</v>
      </c>
      <c r="P4" s="1">
        <v>25</v>
      </c>
      <c r="Q4" s="1">
        <v>25</v>
      </c>
      <c r="R4" s="1">
        <v>54.3</v>
      </c>
      <c r="S4" s="1">
        <v>54.3</v>
      </c>
      <c r="T4" s="1">
        <v>54.3</v>
      </c>
      <c r="U4" s="1">
        <v>54.3</v>
      </c>
      <c r="V4" s="1">
        <v>68.900000000000006</v>
      </c>
      <c r="W4" s="1">
        <v>68.900000000000006</v>
      </c>
      <c r="X4" s="1">
        <v>68.900000000000006</v>
      </c>
      <c r="Y4" s="1">
        <v>140</v>
      </c>
      <c r="Z4" s="1">
        <v>100</v>
      </c>
      <c r="AA4" s="1">
        <v>100</v>
      </c>
      <c r="AB4" s="1">
        <v>140</v>
      </c>
      <c r="AC4" s="1">
        <v>140</v>
      </c>
      <c r="AD4" s="1">
        <v>50</v>
      </c>
      <c r="AE4" s="1">
        <v>25</v>
      </c>
      <c r="AF4" s="1">
        <v>10</v>
      </c>
      <c r="AG4" s="1">
        <v>5</v>
      </c>
      <c r="AH4" s="1">
        <v>20</v>
      </c>
      <c r="AI4" s="1">
        <v>75</v>
      </c>
      <c r="AJ4" s="1">
        <v>110</v>
      </c>
      <c r="AK4" s="1">
        <v>130</v>
      </c>
      <c r="AL4" s="1">
        <v>10</v>
      </c>
      <c r="AM4" s="1">
        <v>20</v>
      </c>
      <c r="AN4" s="1">
        <v>25</v>
      </c>
      <c r="AO4" s="1">
        <v>20</v>
      </c>
      <c r="AP4" s="1">
        <v>40</v>
      </c>
      <c r="AQ4" s="1">
        <v>50</v>
      </c>
      <c r="AR4" s="1">
        <v>120</v>
      </c>
      <c r="AS4" s="1">
        <v>160</v>
      </c>
      <c r="AT4" s="1">
        <v>150</v>
      </c>
      <c r="AU4" s="1">
        <v>200</v>
      </c>
      <c r="AV4" s="1">
        <v>5.4</v>
      </c>
      <c r="AW4" s="1">
        <v>5.4</v>
      </c>
      <c r="AX4" s="1">
        <v>8.4</v>
      </c>
      <c r="AY4" s="1">
        <v>8.4</v>
      </c>
      <c r="AZ4" s="1">
        <v>8.4</v>
      </c>
      <c r="BA4" s="1">
        <v>12</v>
      </c>
      <c r="BB4" s="1">
        <v>12</v>
      </c>
      <c r="BC4" s="1">
        <v>12</v>
      </c>
      <c r="BD4" s="1">
        <v>12</v>
      </c>
      <c r="BE4" s="1">
        <v>25.2</v>
      </c>
      <c r="BF4" s="1">
        <v>25.2</v>
      </c>
      <c r="BG4" s="1">
        <v>35</v>
      </c>
      <c r="BH4" s="1">
        <v>35</v>
      </c>
      <c r="BI4" s="1">
        <v>45</v>
      </c>
      <c r="BJ4" s="1">
        <v>45</v>
      </c>
      <c r="BK4" s="1">
        <v>45</v>
      </c>
      <c r="BL4" s="1">
        <v>54.3</v>
      </c>
      <c r="BM4" s="1">
        <v>54.3</v>
      </c>
      <c r="BN4" s="1">
        <v>54.3</v>
      </c>
      <c r="BO4" s="1">
        <v>54.3</v>
      </c>
      <c r="BP4" s="1">
        <v>70</v>
      </c>
      <c r="BQ4" s="1">
        <v>70</v>
      </c>
      <c r="BR4" s="1">
        <v>70</v>
      </c>
      <c r="BS4" s="1">
        <v>150</v>
      </c>
      <c r="BT4" s="1">
        <v>160</v>
      </c>
      <c r="BU4" s="1">
        <v>160</v>
      </c>
      <c r="BV4" s="1">
        <v>60</v>
      </c>
      <c r="BW4" s="1">
        <v>50</v>
      </c>
      <c r="BX4" s="1">
        <v>30</v>
      </c>
      <c r="BY4" s="1">
        <v>12</v>
      </c>
      <c r="BZ4" s="1">
        <v>160</v>
      </c>
      <c r="CA4" s="1">
        <v>150</v>
      </c>
      <c r="CB4" s="1">
        <v>50</v>
      </c>
      <c r="CC4" s="1">
        <v>20</v>
      </c>
      <c r="CD4" s="1">
        <v>10</v>
      </c>
      <c r="CE4" s="1">
        <v>12</v>
      </c>
      <c r="CF4" s="1">
        <v>20</v>
      </c>
      <c r="CG4" s="1">
        <v>50</v>
      </c>
      <c r="CH4" s="1">
        <v>80</v>
      </c>
      <c r="CI4" s="1">
        <v>120</v>
      </c>
      <c r="CJ4" s="1">
        <v>10</v>
      </c>
      <c r="CK4" s="1">
        <v>20</v>
      </c>
      <c r="CL4" s="1">
        <v>20</v>
      </c>
      <c r="CM4" s="1">
        <v>40</v>
      </c>
      <c r="CN4" s="1">
        <v>30</v>
      </c>
      <c r="CO4" s="1">
        <v>40</v>
      </c>
      <c r="CP4" s="1">
        <v>100</v>
      </c>
      <c r="CQ4" s="1">
        <v>100</v>
      </c>
      <c r="CR4" s="1">
        <v>100</v>
      </c>
      <c r="CS4" s="1">
        <v>200</v>
      </c>
      <c r="CT4" s="1">
        <v>3.6</v>
      </c>
      <c r="CU4" s="1">
        <v>3.6</v>
      </c>
      <c r="CV4" s="1">
        <v>4.4000000000000004</v>
      </c>
      <c r="CW4" s="1">
        <v>4.4000000000000004</v>
      </c>
      <c r="CX4" s="1">
        <v>10</v>
      </c>
      <c r="CY4" s="1">
        <v>10</v>
      </c>
      <c r="CZ4" s="1">
        <v>20</v>
      </c>
      <c r="DA4" s="1">
        <v>20</v>
      </c>
      <c r="DB4" s="1">
        <v>40</v>
      </c>
      <c r="DC4" s="1">
        <v>40</v>
      </c>
      <c r="DD4" s="1">
        <v>50</v>
      </c>
      <c r="DE4" s="1">
        <v>30</v>
      </c>
      <c r="DF4" s="1">
        <v>40</v>
      </c>
      <c r="DG4" s="1">
        <v>20</v>
      </c>
    </row>
    <row r="5" spans="1:111" x14ac:dyDescent="0.25">
      <c r="A5" s="1" t="s">
        <v>4</v>
      </c>
      <c r="B5" s="1">
        <v>12</v>
      </c>
      <c r="C5" s="1">
        <v>12</v>
      </c>
      <c r="D5" s="1">
        <v>12</v>
      </c>
      <c r="E5" s="1">
        <v>12</v>
      </c>
      <c r="F5" s="1">
        <v>12</v>
      </c>
      <c r="G5" s="1">
        <v>20</v>
      </c>
      <c r="H5" s="1">
        <v>20</v>
      </c>
      <c r="I5" s="1">
        <v>20</v>
      </c>
      <c r="J5" s="1">
        <v>20</v>
      </c>
      <c r="K5" s="1">
        <v>76</v>
      </c>
      <c r="L5" s="1">
        <v>76</v>
      </c>
      <c r="M5" s="1">
        <v>76</v>
      </c>
      <c r="N5" s="1">
        <v>76</v>
      </c>
      <c r="O5" s="1">
        <v>100</v>
      </c>
      <c r="P5" s="1">
        <v>100</v>
      </c>
      <c r="Q5" s="1">
        <v>100</v>
      </c>
      <c r="R5" s="1">
        <v>155</v>
      </c>
      <c r="S5" s="1">
        <v>155</v>
      </c>
      <c r="T5" s="1">
        <v>155</v>
      </c>
      <c r="U5" s="1">
        <v>155</v>
      </c>
      <c r="V5" s="1">
        <v>197</v>
      </c>
      <c r="W5" s="1">
        <v>197</v>
      </c>
      <c r="X5" s="1">
        <v>197</v>
      </c>
      <c r="Y5" s="1">
        <v>350</v>
      </c>
      <c r="Z5" s="1">
        <v>400</v>
      </c>
      <c r="AA5" s="1">
        <v>400</v>
      </c>
      <c r="AB5" s="1">
        <v>500</v>
      </c>
      <c r="AC5" s="1">
        <v>500</v>
      </c>
      <c r="AD5" s="1">
        <v>200</v>
      </c>
      <c r="AE5" s="1">
        <v>100</v>
      </c>
      <c r="AF5" s="1">
        <v>50</v>
      </c>
      <c r="AG5" s="1">
        <v>20</v>
      </c>
      <c r="AH5" s="1">
        <v>80</v>
      </c>
      <c r="AI5" s="1">
        <v>250</v>
      </c>
      <c r="AJ5" s="1">
        <v>360</v>
      </c>
      <c r="AK5" s="1">
        <v>400</v>
      </c>
      <c r="AL5" s="1">
        <v>40</v>
      </c>
      <c r="AM5" s="1">
        <v>70</v>
      </c>
      <c r="AN5" s="1">
        <v>100</v>
      </c>
      <c r="AO5" s="1">
        <v>120</v>
      </c>
      <c r="AP5" s="1">
        <v>180</v>
      </c>
      <c r="AQ5" s="1">
        <v>220</v>
      </c>
      <c r="AR5" s="1">
        <v>440</v>
      </c>
      <c r="AS5" s="1">
        <v>560</v>
      </c>
      <c r="AT5" s="1">
        <v>660</v>
      </c>
      <c r="AU5" s="1">
        <v>700</v>
      </c>
      <c r="AV5" s="1">
        <v>32</v>
      </c>
      <c r="AW5" s="1">
        <v>32</v>
      </c>
      <c r="AX5" s="1">
        <v>52</v>
      </c>
      <c r="AY5" s="1">
        <v>52</v>
      </c>
      <c r="AZ5" s="1">
        <v>52</v>
      </c>
      <c r="BA5" s="1">
        <v>60</v>
      </c>
      <c r="BB5" s="1">
        <v>60</v>
      </c>
      <c r="BC5" s="1">
        <v>60</v>
      </c>
      <c r="BD5" s="1">
        <v>60</v>
      </c>
      <c r="BE5" s="1">
        <v>96</v>
      </c>
      <c r="BF5" s="1">
        <v>96</v>
      </c>
      <c r="BG5" s="1">
        <v>100</v>
      </c>
      <c r="BH5" s="1">
        <v>100</v>
      </c>
      <c r="BI5" s="1">
        <v>120</v>
      </c>
      <c r="BJ5" s="1">
        <v>120</v>
      </c>
      <c r="BK5" s="1">
        <v>120</v>
      </c>
      <c r="BL5" s="1">
        <v>185</v>
      </c>
      <c r="BM5" s="1">
        <v>185</v>
      </c>
      <c r="BN5" s="1">
        <v>185</v>
      </c>
      <c r="BO5" s="1">
        <v>185</v>
      </c>
      <c r="BP5" s="1">
        <v>197</v>
      </c>
      <c r="BQ5" s="1">
        <v>197</v>
      </c>
      <c r="BR5" s="1">
        <v>197</v>
      </c>
      <c r="BS5" s="1">
        <v>360</v>
      </c>
      <c r="BT5" s="1">
        <v>400</v>
      </c>
      <c r="BU5" s="1">
        <v>400</v>
      </c>
      <c r="BV5" s="1">
        <v>300</v>
      </c>
      <c r="BW5" s="1">
        <v>250</v>
      </c>
      <c r="BX5" s="1">
        <v>90</v>
      </c>
      <c r="BY5" s="1">
        <v>50</v>
      </c>
      <c r="BZ5" s="1">
        <v>450</v>
      </c>
      <c r="CA5" s="1">
        <v>600</v>
      </c>
      <c r="CB5" s="1">
        <v>200</v>
      </c>
      <c r="CC5" s="1">
        <v>120</v>
      </c>
      <c r="CD5" s="1">
        <v>55</v>
      </c>
      <c r="CE5" s="1">
        <v>40</v>
      </c>
      <c r="CF5" s="1">
        <v>80</v>
      </c>
      <c r="CG5" s="1">
        <v>200</v>
      </c>
      <c r="CH5" s="1">
        <v>325</v>
      </c>
      <c r="CI5" s="1">
        <v>440</v>
      </c>
      <c r="CJ5" s="1">
        <v>35</v>
      </c>
      <c r="CK5" s="1">
        <v>55</v>
      </c>
      <c r="CL5" s="1">
        <v>100</v>
      </c>
      <c r="CM5" s="1">
        <v>220</v>
      </c>
      <c r="CN5" s="1">
        <v>140</v>
      </c>
      <c r="CO5" s="1">
        <v>100</v>
      </c>
      <c r="CP5" s="1">
        <v>440</v>
      </c>
      <c r="CQ5" s="1">
        <v>500</v>
      </c>
      <c r="CR5" s="1">
        <v>600</v>
      </c>
      <c r="CS5" s="1">
        <v>700</v>
      </c>
      <c r="CT5" s="1">
        <v>15</v>
      </c>
      <c r="CU5" s="1">
        <v>15</v>
      </c>
      <c r="CV5" s="1">
        <v>22</v>
      </c>
      <c r="CW5" s="1">
        <v>22</v>
      </c>
      <c r="CX5" s="1">
        <v>60</v>
      </c>
      <c r="CY5" s="1">
        <v>80</v>
      </c>
      <c r="CZ5" s="1">
        <v>100</v>
      </c>
      <c r="DA5" s="1">
        <v>120</v>
      </c>
      <c r="DB5" s="1">
        <v>150</v>
      </c>
      <c r="DC5" s="1">
        <v>280</v>
      </c>
      <c r="DD5" s="1">
        <v>520</v>
      </c>
      <c r="DE5" s="1">
        <v>150</v>
      </c>
      <c r="DF5" s="1">
        <v>320</v>
      </c>
      <c r="DG5" s="1">
        <v>200</v>
      </c>
    </row>
    <row r="6" spans="1:111" x14ac:dyDescent="0.25">
      <c r="A6" s="1" t="s">
        <v>12</v>
      </c>
      <c r="B6" s="1" t="s">
        <v>21</v>
      </c>
      <c r="C6" s="1" t="s">
        <v>21</v>
      </c>
      <c r="D6" s="1" t="s">
        <v>21</v>
      </c>
      <c r="E6" s="1" t="s">
        <v>21</v>
      </c>
      <c r="F6" s="1" t="s">
        <v>21</v>
      </c>
      <c r="G6" s="1" t="s">
        <v>21</v>
      </c>
      <c r="H6" s="1" t="s">
        <v>21</v>
      </c>
      <c r="I6" s="1" t="s">
        <v>21</v>
      </c>
      <c r="J6" s="1" t="s">
        <v>21</v>
      </c>
      <c r="K6" s="1" t="s">
        <v>21</v>
      </c>
      <c r="L6" s="1" t="s">
        <v>21</v>
      </c>
      <c r="M6" s="1" t="s">
        <v>21</v>
      </c>
      <c r="N6" s="1" t="s">
        <v>21</v>
      </c>
      <c r="O6" s="1" t="s">
        <v>21</v>
      </c>
      <c r="P6" s="1" t="s">
        <v>21</v>
      </c>
      <c r="Q6" s="1" t="s">
        <v>21</v>
      </c>
      <c r="R6" s="1" t="s">
        <v>21</v>
      </c>
      <c r="S6" s="1" t="s">
        <v>21</v>
      </c>
      <c r="T6" s="1" t="s">
        <v>21</v>
      </c>
      <c r="U6" s="1" t="s">
        <v>21</v>
      </c>
      <c r="V6" s="1" t="s">
        <v>21</v>
      </c>
      <c r="W6" s="1" t="s">
        <v>21</v>
      </c>
      <c r="X6" s="1" t="s">
        <v>21</v>
      </c>
      <c r="Y6" s="1" t="s">
        <v>21</v>
      </c>
      <c r="Z6" s="1" t="s">
        <v>21</v>
      </c>
      <c r="AA6" s="1" t="s">
        <v>21</v>
      </c>
      <c r="AB6" s="1" t="s">
        <v>21</v>
      </c>
      <c r="AC6" s="1" t="s">
        <v>21</v>
      </c>
      <c r="AD6" s="1" t="s">
        <v>21</v>
      </c>
      <c r="AE6" s="1" t="s">
        <v>21</v>
      </c>
      <c r="AF6" s="1" t="s">
        <v>21</v>
      </c>
      <c r="AG6" s="1" t="s">
        <v>21</v>
      </c>
      <c r="AH6" s="1" t="s">
        <v>21</v>
      </c>
      <c r="AI6" s="1" t="s">
        <v>21</v>
      </c>
      <c r="AJ6" s="1" t="s">
        <v>21</v>
      </c>
      <c r="AK6" s="1" t="s">
        <v>21</v>
      </c>
      <c r="AL6" s="1" t="s">
        <v>21</v>
      </c>
      <c r="AM6" s="1" t="s">
        <v>21</v>
      </c>
      <c r="AN6" s="1" t="s">
        <v>21</v>
      </c>
      <c r="AO6" s="1" t="s">
        <v>21</v>
      </c>
      <c r="AP6" s="1" t="s">
        <v>21</v>
      </c>
      <c r="AQ6" s="1" t="s">
        <v>21</v>
      </c>
      <c r="AR6" s="1" t="s">
        <v>21</v>
      </c>
      <c r="AS6" s="1" t="s">
        <v>21</v>
      </c>
      <c r="AT6" s="1" t="s">
        <v>21</v>
      </c>
      <c r="AU6" s="1" t="s">
        <v>21</v>
      </c>
      <c r="AV6" s="1" t="s">
        <v>21</v>
      </c>
      <c r="AW6" s="1" t="s">
        <v>21</v>
      </c>
      <c r="AX6" s="1" t="s">
        <v>21</v>
      </c>
      <c r="AY6" s="1" t="s">
        <v>21</v>
      </c>
      <c r="AZ6" s="1" t="s">
        <v>21</v>
      </c>
      <c r="BA6" s="1" t="s">
        <v>21</v>
      </c>
      <c r="BB6" s="1" t="s">
        <v>21</v>
      </c>
      <c r="BC6" s="1" t="s">
        <v>21</v>
      </c>
      <c r="BD6" s="1" t="s">
        <v>21</v>
      </c>
      <c r="BE6" s="1" t="s">
        <v>21</v>
      </c>
      <c r="BF6" s="1" t="s">
        <v>21</v>
      </c>
      <c r="BG6" s="1" t="s">
        <v>21</v>
      </c>
      <c r="BH6" s="1" t="s">
        <v>21</v>
      </c>
      <c r="BI6" s="1" t="s">
        <v>21</v>
      </c>
      <c r="BJ6" s="1" t="s">
        <v>21</v>
      </c>
      <c r="BK6" s="1" t="s">
        <v>21</v>
      </c>
      <c r="BL6" s="1" t="s">
        <v>21</v>
      </c>
      <c r="BM6" s="1" t="s">
        <v>21</v>
      </c>
      <c r="BN6" s="1" t="s">
        <v>21</v>
      </c>
      <c r="BO6" s="1" t="s">
        <v>21</v>
      </c>
      <c r="BP6" s="1" t="s">
        <v>21</v>
      </c>
      <c r="BQ6" s="1" t="s">
        <v>21</v>
      </c>
      <c r="BR6" s="1" t="s">
        <v>21</v>
      </c>
      <c r="BS6" s="1" t="s">
        <v>21</v>
      </c>
      <c r="BT6" s="1" t="s">
        <v>21</v>
      </c>
      <c r="BU6" s="1" t="s">
        <v>21</v>
      </c>
      <c r="BV6" s="1" t="s">
        <v>21</v>
      </c>
      <c r="BW6" s="1" t="s">
        <v>21</v>
      </c>
      <c r="BX6" s="1" t="s">
        <v>21</v>
      </c>
      <c r="BY6" s="1" t="s">
        <v>21</v>
      </c>
      <c r="BZ6" s="1" t="s">
        <v>21</v>
      </c>
      <c r="CA6" s="1" t="s">
        <v>21</v>
      </c>
      <c r="CB6" s="1" t="s">
        <v>21</v>
      </c>
      <c r="CC6" s="1" t="s">
        <v>21</v>
      </c>
      <c r="CD6" s="1" t="s">
        <v>21</v>
      </c>
      <c r="CE6" s="1" t="s">
        <v>21</v>
      </c>
      <c r="CF6" s="1" t="s">
        <v>21</v>
      </c>
      <c r="CG6" s="1" t="s">
        <v>21</v>
      </c>
      <c r="CH6" s="1" t="s">
        <v>21</v>
      </c>
      <c r="CI6" s="1" t="s">
        <v>21</v>
      </c>
      <c r="CJ6" s="1" t="s">
        <v>21</v>
      </c>
      <c r="CK6" s="1" t="s">
        <v>21</v>
      </c>
      <c r="CL6" s="1" t="s">
        <v>21</v>
      </c>
      <c r="CM6" s="1" t="s">
        <v>21</v>
      </c>
      <c r="CN6" s="1" t="s">
        <v>21</v>
      </c>
      <c r="CO6" s="1" t="s">
        <v>21</v>
      </c>
      <c r="CP6" s="1" t="s">
        <v>21</v>
      </c>
      <c r="CQ6" s="1" t="s">
        <v>21</v>
      </c>
      <c r="CR6" s="1" t="s">
        <v>21</v>
      </c>
      <c r="CS6" s="1" t="s">
        <v>21</v>
      </c>
      <c r="CT6" s="1" t="s">
        <v>21</v>
      </c>
      <c r="CU6" s="1" t="s">
        <v>21</v>
      </c>
      <c r="CV6" s="1" t="s">
        <v>21</v>
      </c>
      <c r="CW6" s="1" t="s">
        <v>21</v>
      </c>
      <c r="CX6" s="1" t="s">
        <v>21</v>
      </c>
      <c r="CY6" s="1" t="s">
        <v>21</v>
      </c>
      <c r="CZ6" s="1" t="s">
        <v>21</v>
      </c>
      <c r="DA6" s="1" t="s">
        <v>21</v>
      </c>
      <c r="DB6" s="1" t="s">
        <v>21</v>
      </c>
      <c r="DC6" s="1" t="s">
        <v>21</v>
      </c>
      <c r="DD6" s="1" t="s">
        <v>21</v>
      </c>
      <c r="DE6" s="1" t="s">
        <v>21</v>
      </c>
      <c r="DF6" s="1" t="s">
        <v>21</v>
      </c>
      <c r="DG6" s="1" t="s">
        <v>21</v>
      </c>
    </row>
    <row r="7" spans="1:111" x14ac:dyDescent="0.25">
      <c r="A7" s="1" t="s">
        <v>13</v>
      </c>
      <c r="B7" s="1" t="s">
        <v>21</v>
      </c>
      <c r="C7" s="1" t="s">
        <v>21</v>
      </c>
      <c r="D7" s="1" t="s">
        <v>21</v>
      </c>
      <c r="E7" s="1" t="s">
        <v>21</v>
      </c>
      <c r="F7" s="1" t="s">
        <v>21</v>
      </c>
      <c r="G7" s="1" t="s">
        <v>21</v>
      </c>
      <c r="H7" s="1" t="s">
        <v>21</v>
      </c>
      <c r="I7" s="1" t="s">
        <v>21</v>
      </c>
      <c r="J7" s="1" t="s">
        <v>21</v>
      </c>
      <c r="K7" s="1" t="s">
        <v>21</v>
      </c>
      <c r="L7" s="1" t="s">
        <v>21</v>
      </c>
      <c r="M7" s="1" t="s">
        <v>21</v>
      </c>
      <c r="N7" s="1" t="s">
        <v>21</v>
      </c>
      <c r="O7" s="1" t="s">
        <v>21</v>
      </c>
      <c r="P7" s="1" t="s">
        <v>21</v>
      </c>
      <c r="Q7" s="1" t="s">
        <v>21</v>
      </c>
      <c r="R7" s="1" t="s">
        <v>21</v>
      </c>
      <c r="S7" s="1" t="s">
        <v>21</v>
      </c>
      <c r="T7" s="1" t="s">
        <v>21</v>
      </c>
      <c r="U7" s="1" t="s">
        <v>21</v>
      </c>
      <c r="V7" s="1" t="s">
        <v>21</v>
      </c>
      <c r="W7" s="1" t="s">
        <v>21</v>
      </c>
      <c r="X7" s="1" t="s">
        <v>21</v>
      </c>
      <c r="Y7" s="1" t="s">
        <v>21</v>
      </c>
      <c r="Z7" s="1" t="s">
        <v>21</v>
      </c>
      <c r="AA7" s="1" t="s">
        <v>21</v>
      </c>
      <c r="AB7" s="1" t="s">
        <v>21</v>
      </c>
      <c r="AC7" s="1" t="s">
        <v>21</v>
      </c>
      <c r="AD7" s="1" t="s">
        <v>21</v>
      </c>
      <c r="AE7" s="1" t="s">
        <v>21</v>
      </c>
      <c r="AF7" s="1" t="s">
        <v>21</v>
      </c>
      <c r="AG7" s="1" t="s">
        <v>21</v>
      </c>
      <c r="AH7" s="1" t="s">
        <v>21</v>
      </c>
      <c r="AI7" s="1" t="s">
        <v>21</v>
      </c>
      <c r="AJ7" s="1" t="s">
        <v>21</v>
      </c>
      <c r="AK7" s="1" t="s">
        <v>21</v>
      </c>
      <c r="AL7" s="1" t="s">
        <v>21</v>
      </c>
      <c r="AM7" s="1" t="s">
        <v>21</v>
      </c>
      <c r="AN7" s="1" t="s">
        <v>21</v>
      </c>
      <c r="AO7" s="1" t="s">
        <v>21</v>
      </c>
      <c r="AP7" s="1" t="s">
        <v>21</v>
      </c>
      <c r="AQ7" s="1" t="s">
        <v>21</v>
      </c>
      <c r="AR7" s="1" t="s">
        <v>21</v>
      </c>
      <c r="AS7" s="1" t="s">
        <v>21</v>
      </c>
      <c r="AT7" s="1" t="s">
        <v>21</v>
      </c>
      <c r="AU7" s="1" t="s">
        <v>21</v>
      </c>
      <c r="AV7" s="1" t="s">
        <v>21</v>
      </c>
      <c r="AW7" s="1" t="s">
        <v>21</v>
      </c>
      <c r="AX7" s="1" t="s">
        <v>21</v>
      </c>
      <c r="AY7" s="1" t="s">
        <v>21</v>
      </c>
      <c r="AZ7" s="1" t="s">
        <v>21</v>
      </c>
      <c r="BA7" s="1" t="s">
        <v>21</v>
      </c>
      <c r="BB7" s="1" t="s">
        <v>21</v>
      </c>
      <c r="BC7" s="1" t="s">
        <v>21</v>
      </c>
      <c r="BD7" s="1" t="s">
        <v>21</v>
      </c>
      <c r="BE7" s="1" t="s">
        <v>21</v>
      </c>
      <c r="BF7" s="1" t="s">
        <v>21</v>
      </c>
      <c r="BG7" s="1" t="s">
        <v>21</v>
      </c>
      <c r="BH7" s="1" t="s">
        <v>21</v>
      </c>
      <c r="BI7" s="1" t="s">
        <v>21</v>
      </c>
      <c r="BJ7" s="1" t="s">
        <v>21</v>
      </c>
      <c r="BK7" s="1" t="s">
        <v>21</v>
      </c>
      <c r="BL7" s="1" t="s">
        <v>21</v>
      </c>
      <c r="BM7" s="1" t="s">
        <v>21</v>
      </c>
      <c r="BN7" s="1" t="s">
        <v>21</v>
      </c>
      <c r="BO7" s="1" t="s">
        <v>21</v>
      </c>
      <c r="BP7" s="1" t="s">
        <v>21</v>
      </c>
      <c r="BQ7" s="1" t="s">
        <v>21</v>
      </c>
      <c r="BR7" s="1" t="s">
        <v>21</v>
      </c>
      <c r="BS7" s="1" t="s">
        <v>21</v>
      </c>
      <c r="BT7" s="1" t="s">
        <v>21</v>
      </c>
      <c r="BU7" s="1" t="s">
        <v>21</v>
      </c>
      <c r="BV7" s="1" t="s">
        <v>21</v>
      </c>
      <c r="BW7" s="1" t="s">
        <v>21</v>
      </c>
      <c r="BX7" s="1" t="s">
        <v>21</v>
      </c>
      <c r="BY7" s="1" t="s">
        <v>21</v>
      </c>
      <c r="BZ7" s="1" t="s">
        <v>21</v>
      </c>
      <c r="CA7" s="1" t="s">
        <v>21</v>
      </c>
      <c r="CB7" s="1" t="s">
        <v>21</v>
      </c>
      <c r="CC7" s="1" t="s">
        <v>21</v>
      </c>
      <c r="CD7" s="1" t="s">
        <v>21</v>
      </c>
      <c r="CE7" s="1" t="s">
        <v>21</v>
      </c>
      <c r="CF7" s="1" t="s">
        <v>21</v>
      </c>
      <c r="CG7" s="1" t="s">
        <v>21</v>
      </c>
      <c r="CH7" s="1" t="s">
        <v>21</v>
      </c>
      <c r="CI7" s="1" t="s">
        <v>21</v>
      </c>
      <c r="CJ7" s="1" t="s">
        <v>21</v>
      </c>
      <c r="CK7" s="1" t="s">
        <v>21</v>
      </c>
      <c r="CL7" s="1" t="s">
        <v>21</v>
      </c>
      <c r="CM7" s="1" t="s">
        <v>21</v>
      </c>
      <c r="CN7" s="1" t="s">
        <v>21</v>
      </c>
      <c r="CO7" s="1" t="s">
        <v>21</v>
      </c>
      <c r="CP7" s="1" t="s">
        <v>21</v>
      </c>
      <c r="CQ7" s="1" t="s">
        <v>21</v>
      </c>
      <c r="CR7" s="1" t="s">
        <v>21</v>
      </c>
      <c r="CS7" s="1" t="s">
        <v>21</v>
      </c>
      <c r="CT7" s="1" t="s">
        <v>21</v>
      </c>
      <c r="CU7" s="1" t="s">
        <v>21</v>
      </c>
      <c r="CV7" s="1" t="s">
        <v>21</v>
      </c>
      <c r="CW7" s="1" t="s">
        <v>21</v>
      </c>
      <c r="CX7" s="1" t="s">
        <v>21</v>
      </c>
      <c r="CY7" s="1" t="s">
        <v>21</v>
      </c>
      <c r="CZ7" s="1" t="s">
        <v>21</v>
      </c>
      <c r="DA7" s="1" t="s">
        <v>21</v>
      </c>
      <c r="DB7" s="1" t="s">
        <v>21</v>
      </c>
      <c r="DC7" s="1" t="s">
        <v>21</v>
      </c>
      <c r="DD7" s="1" t="s">
        <v>21</v>
      </c>
      <c r="DE7" s="1" t="s">
        <v>21</v>
      </c>
      <c r="DF7" s="1" t="s">
        <v>21</v>
      </c>
      <c r="DG7" s="1" t="s">
        <v>21</v>
      </c>
    </row>
    <row r="8" spans="1:111" x14ac:dyDescent="0.25">
      <c r="A8" s="1" t="s">
        <v>14</v>
      </c>
      <c r="B8" s="1" t="s">
        <v>21</v>
      </c>
      <c r="C8" s="1" t="s">
        <v>21</v>
      </c>
      <c r="D8" s="1" t="s">
        <v>21</v>
      </c>
      <c r="E8" s="1" t="s">
        <v>21</v>
      </c>
      <c r="F8" s="1" t="s">
        <v>21</v>
      </c>
      <c r="G8" s="1" t="s">
        <v>21</v>
      </c>
      <c r="H8" s="1" t="s">
        <v>21</v>
      </c>
      <c r="I8" s="1" t="s">
        <v>21</v>
      </c>
      <c r="J8" s="1" t="s">
        <v>21</v>
      </c>
      <c r="K8" s="1" t="s">
        <v>21</v>
      </c>
      <c r="L8" s="1" t="s">
        <v>21</v>
      </c>
      <c r="M8" s="1" t="s">
        <v>21</v>
      </c>
      <c r="N8" s="1" t="s">
        <v>21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21</v>
      </c>
      <c r="V8" s="1" t="s">
        <v>21</v>
      </c>
      <c r="W8" s="1" t="s">
        <v>21</v>
      </c>
      <c r="X8" s="1" t="s">
        <v>21</v>
      </c>
      <c r="Y8" s="1" t="s">
        <v>21</v>
      </c>
      <c r="Z8" s="1" t="s">
        <v>21</v>
      </c>
      <c r="AA8" s="1" t="s">
        <v>21</v>
      </c>
      <c r="AB8" s="1" t="s">
        <v>21</v>
      </c>
      <c r="AC8" s="1" t="s">
        <v>21</v>
      </c>
      <c r="AD8" s="1" t="s">
        <v>21</v>
      </c>
      <c r="AE8" s="1" t="s">
        <v>21</v>
      </c>
      <c r="AF8" s="1" t="s">
        <v>21</v>
      </c>
      <c r="AG8" s="1" t="s">
        <v>21</v>
      </c>
      <c r="AH8" s="1" t="s">
        <v>21</v>
      </c>
      <c r="AI8" s="1" t="s">
        <v>21</v>
      </c>
      <c r="AJ8" s="1" t="s">
        <v>21</v>
      </c>
      <c r="AK8" s="1" t="s">
        <v>21</v>
      </c>
      <c r="AL8" s="1" t="s">
        <v>21</v>
      </c>
      <c r="AM8" s="1" t="s">
        <v>21</v>
      </c>
      <c r="AN8" s="1" t="s">
        <v>21</v>
      </c>
      <c r="AO8" s="1" t="s">
        <v>21</v>
      </c>
      <c r="AP8" s="1" t="s">
        <v>21</v>
      </c>
      <c r="AQ8" s="1" t="s">
        <v>21</v>
      </c>
      <c r="AR8" s="1" t="s">
        <v>21</v>
      </c>
      <c r="AS8" s="1" t="s">
        <v>21</v>
      </c>
      <c r="AT8" s="1" t="s">
        <v>21</v>
      </c>
      <c r="AU8" s="1" t="s">
        <v>21</v>
      </c>
      <c r="AV8" s="1" t="s">
        <v>21</v>
      </c>
      <c r="AW8" s="1" t="s">
        <v>21</v>
      </c>
      <c r="AX8" s="1" t="s">
        <v>21</v>
      </c>
      <c r="AY8" s="1" t="s">
        <v>21</v>
      </c>
      <c r="AZ8" s="1" t="s">
        <v>21</v>
      </c>
      <c r="BA8" s="1" t="s">
        <v>21</v>
      </c>
      <c r="BB8" s="1" t="s">
        <v>21</v>
      </c>
      <c r="BC8" s="1" t="s">
        <v>21</v>
      </c>
      <c r="BD8" s="1" t="s">
        <v>21</v>
      </c>
      <c r="BE8" s="1" t="s">
        <v>21</v>
      </c>
      <c r="BF8" s="1" t="s">
        <v>21</v>
      </c>
      <c r="BG8" s="1" t="s">
        <v>21</v>
      </c>
      <c r="BH8" s="1" t="s">
        <v>21</v>
      </c>
      <c r="BI8" s="1" t="s">
        <v>21</v>
      </c>
      <c r="BJ8" s="1" t="s">
        <v>21</v>
      </c>
      <c r="BK8" s="1" t="s">
        <v>21</v>
      </c>
      <c r="BL8" s="1" t="s">
        <v>21</v>
      </c>
      <c r="BM8" s="1" t="s">
        <v>21</v>
      </c>
      <c r="BN8" s="1" t="s">
        <v>21</v>
      </c>
      <c r="BO8" s="1" t="s">
        <v>21</v>
      </c>
      <c r="BP8" s="1" t="s">
        <v>21</v>
      </c>
      <c r="BQ8" s="1" t="s">
        <v>21</v>
      </c>
      <c r="BR8" s="1" t="s">
        <v>21</v>
      </c>
      <c r="BS8" s="1" t="s">
        <v>21</v>
      </c>
      <c r="BT8" s="1" t="s">
        <v>21</v>
      </c>
      <c r="BU8" s="1" t="s">
        <v>21</v>
      </c>
      <c r="BV8" s="1" t="s">
        <v>21</v>
      </c>
      <c r="BW8" s="1" t="s">
        <v>21</v>
      </c>
      <c r="BX8" s="1" t="s">
        <v>21</v>
      </c>
      <c r="BY8" s="1" t="s">
        <v>21</v>
      </c>
      <c r="BZ8" s="1" t="s">
        <v>21</v>
      </c>
      <c r="CA8" s="1" t="s">
        <v>21</v>
      </c>
      <c r="CB8" s="1" t="s">
        <v>21</v>
      </c>
      <c r="CC8" s="1" t="s">
        <v>21</v>
      </c>
      <c r="CD8" s="1" t="s">
        <v>21</v>
      </c>
      <c r="CE8" s="1" t="s">
        <v>21</v>
      </c>
      <c r="CF8" s="1" t="s">
        <v>21</v>
      </c>
      <c r="CG8" s="1" t="s">
        <v>21</v>
      </c>
      <c r="CH8" s="1" t="s">
        <v>21</v>
      </c>
      <c r="CI8" s="1" t="s">
        <v>21</v>
      </c>
      <c r="CJ8" s="1" t="s">
        <v>21</v>
      </c>
      <c r="CK8" s="1" t="s">
        <v>21</v>
      </c>
      <c r="CL8" s="1" t="s">
        <v>21</v>
      </c>
      <c r="CM8" s="1" t="s">
        <v>21</v>
      </c>
      <c r="CN8" s="1" t="s">
        <v>21</v>
      </c>
      <c r="CO8" s="1" t="s">
        <v>21</v>
      </c>
      <c r="CP8" s="1" t="s">
        <v>21</v>
      </c>
      <c r="CQ8" s="1" t="s">
        <v>21</v>
      </c>
      <c r="CR8" s="1" t="s">
        <v>21</v>
      </c>
      <c r="CS8" s="1" t="s">
        <v>21</v>
      </c>
      <c r="CT8" s="1" t="s">
        <v>21</v>
      </c>
      <c r="CU8" s="1" t="s">
        <v>21</v>
      </c>
      <c r="CV8" s="1" t="s">
        <v>21</v>
      </c>
      <c r="CW8" s="1" t="s">
        <v>21</v>
      </c>
      <c r="CX8" s="1" t="s">
        <v>21</v>
      </c>
      <c r="CY8" s="1" t="s">
        <v>21</v>
      </c>
      <c r="CZ8" s="1" t="s">
        <v>21</v>
      </c>
      <c r="DA8" s="1" t="s">
        <v>21</v>
      </c>
      <c r="DB8" s="1" t="s">
        <v>21</v>
      </c>
      <c r="DC8" s="1" t="s">
        <v>21</v>
      </c>
      <c r="DD8" s="1" t="s">
        <v>21</v>
      </c>
      <c r="DE8" s="1" t="s">
        <v>21</v>
      </c>
      <c r="DF8" s="1" t="s">
        <v>21</v>
      </c>
      <c r="DG8" s="1" t="s">
        <v>21</v>
      </c>
    </row>
    <row r="9" spans="1:111" x14ac:dyDescent="0.25">
      <c r="A9" s="1" t="s">
        <v>15</v>
      </c>
      <c r="B9" s="1" t="s">
        <v>21</v>
      </c>
      <c r="C9" s="1" t="s">
        <v>21</v>
      </c>
      <c r="D9" s="1" t="s">
        <v>21</v>
      </c>
      <c r="E9" s="1" t="s">
        <v>21</v>
      </c>
      <c r="F9" s="1" t="s">
        <v>21</v>
      </c>
      <c r="G9" s="1" t="s">
        <v>21</v>
      </c>
      <c r="H9" s="1" t="s">
        <v>21</v>
      </c>
      <c r="I9" s="1" t="s">
        <v>21</v>
      </c>
      <c r="J9" s="1" t="s">
        <v>21</v>
      </c>
      <c r="K9" s="1" t="s">
        <v>21</v>
      </c>
      <c r="L9" s="1" t="s">
        <v>21</v>
      </c>
      <c r="M9" s="1" t="s">
        <v>21</v>
      </c>
      <c r="N9" s="1" t="s">
        <v>21</v>
      </c>
      <c r="O9" s="1" t="s">
        <v>21</v>
      </c>
      <c r="P9" s="1" t="s">
        <v>21</v>
      </c>
      <c r="Q9" s="1" t="s">
        <v>21</v>
      </c>
      <c r="R9" s="1" t="s">
        <v>21</v>
      </c>
      <c r="S9" s="1" t="s">
        <v>21</v>
      </c>
      <c r="T9" s="1" t="s">
        <v>21</v>
      </c>
      <c r="U9" s="1" t="s">
        <v>21</v>
      </c>
      <c r="V9" s="1" t="s">
        <v>21</v>
      </c>
      <c r="W9" s="1" t="s">
        <v>21</v>
      </c>
      <c r="X9" s="1" t="s">
        <v>21</v>
      </c>
      <c r="Y9" s="1" t="s">
        <v>21</v>
      </c>
      <c r="Z9" s="1" t="s">
        <v>21</v>
      </c>
      <c r="AA9" s="1" t="s">
        <v>21</v>
      </c>
      <c r="AB9" s="1" t="s">
        <v>21</v>
      </c>
      <c r="AC9" s="1" t="s">
        <v>21</v>
      </c>
      <c r="AD9" s="1" t="s">
        <v>21</v>
      </c>
      <c r="AE9" s="1" t="s">
        <v>21</v>
      </c>
      <c r="AF9" s="1" t="s">
        <v>21</v>
      </c>
      <c r="AG9" s="1" t="s">
        <v>21</v>
      </c>
      <c r="AH9" s="1" t="s">
        <v>21</v>
      </c>
      <c r="AI9" s="1" t="s">
        <v>21</v>
      </c>
      <c r="AJ9" s="1" t="s">
        <v>21</v>
      </c>
      <c r="AK9" s="1" t="s">
        <v>21</v>
      </c>
      <c r="AL9" s="1" t="s">
        <v>21</v>
      </c>
      <c r="AM9" s="1" t="s">
        <v>21</v>
      </c>
      <c r="AN9" s="1" t="s">
        <v>21</v>
      </c>
      <c r="AO9" s="1" t="s">
        <v>21</v>
      </c>
      <c r="AP9" s="1" t="s">
        <v>21</v>
      </c>
      <c r="AQ9" s="1" t="s">
        <v>21</v>
      </c>
      <c r="AR9" s="1" t="s">
        <v>21</v>
      </c>
      <c r="AS9" s="1" t="s">
        <v>21</v>
      </c>
      <c r="AT9" s="1" t="s">
        <v>21</v>
      </c>
      <c r="AU9" s="1" t="s">
        <v>21</v>
      </c>
      <c r="AV9" s="1" t="s">
        <v>21</v>
      </c>
      <c r="AW9" s="1" t="s">
        <v>21</v>
      </c>
      <c r="AX9" s="1" t="s">
        <v>21</v>
      </c>
      <c r="AY9" s="1" t="s">
        <v>21</v>
      </c>
      <c r="AZ9" s="1" t="s">
        <v>21</v>
      </c>
      <c r="BA9" s="1" t="s">
        <v>21</v>
      </c>
      <c r="BB9" s="1" t="s">
        <v>21</v>
      </c>
      <c r="BC9" s="1" t="s">
        <v>21</v>
      </c>
      <c r="BD9" s="1" t="s">
        <v>21</v>
      </c>
      <c r="BE9" s="1" t="s">
        <v>21</v>
      </c>
      <c r="BF9" s="1" t="s">
        <v>21</v>
      </c>
      <c r="BG9" s="1" t="s">
        <v>21</v>
      </c>
      <c r="BH9" s="1" t="s">
        <v>21</v>
      </c>
      <c r="BI9" s="1" t="s">
        <v>21</v>
      </c>
      <c r="BJ9" s="1" t="s">
        <v>21</v>
      </c>
      <c r="BK9" s="1" t="s">
        <v>21</v>
      </c>
      <c r="BL9" s="1" t="s">
        <v>21</v>
      </c>
      <c r="BM9" s="1" t="s">
        <v>21</v>
      </c>
      <c r="BN9" s="1" t="s">
        <v>21</v>
      </c>
      <c r="BO9" s="1" t="s">
        <v>21</v>
      </c>
      <c r="BP9" s="1" t="s">
        <v>21</v>
      </c>
      <c r="BQ9" s="1" t="s">
        <v>21</v>
      </c>
      <c r="BR9" s="1" t="s">
        <v>21</v>
      </c>
      <c r="BS9" s="1" t="s">
        <v>21</v>
      </c>
      <c r="BT9" s="1" t="s">
        <v>21</v>
      </c>
      <c r="BU9" s="1" t="s">
        <v>21</v>
      </c>
      <c r="BV9" s="1" t="s">
        <v>21</v>
      </c>
      <c r="BW9" s="1" t="s">
        <v>21</v>
      </c>
      <c r="BX9" s="1" t="s">
        <v>21</v>
      </c>
      <c r="BY9" s="1" t="s">
        <v>21</v>
      </c>
      <c r="BZ9" s="1" t="s">
        <v>21</v>
      </c>
      <c r="CA9" s="1" t="s">
        <v>21</v>
      </c>
      <c r="CB9" s="1" t="s">
        <v>21</v>
      </c>
      <c r="CC9" s="1" t="s">
        <v>21</v>
      </c>
      <c r="CD9" s="1" t="s">
        <v>21</v>
      </c>
      <c r="CE9" s="1" t="s">
        <v>21</v>
      </c>
      <c r="CF9" s="1" t="s">
        <v>21</v>
      </c>
      <c r="CG9" s="1" t="s">
        <v>21</v>
      </c>
      <c r="CH9" s="1" t="s">
        <v>21</v>
      </c>
      <c r="CI9" s="1" t="s">
        <v>21</v>
      </c>
      <c r="CJ9" s="1" t="s">
        <v>21</v>
      </c>
      <c r="CK9" s="1" t="s">
        <v>21</v>
      </c>
      <c r="CL9" s="1" t="s">
        <v>21</v>
      </c>
      <c r="CM9" s="1" t="s">
        <v>21</v>
      </c>
      <c r="CN9" s="1" t="s">
        <v>21</v>
      </c>
      <c r="CO9" s="1" t="s">
        <v>21</v>
      </c>
      <c r="CP9" s="1" t="s">
        <v>21</v>
      </c>
      <c r="CQ9" s="1" t="s">
        <v>21</v>
      </c>
      <c r="CR9" s="1" t="s">
        <v>21</v>
      </c>
      <c r="CS9" s="1" t="s">
        <v>21</v>
      </c>
      <c r="CT9" s="1" t="s">
        <v>21</v>
      </c>
      <c r="CU9" s="1" t="s">
        <v>21</v>
      </c>
      <c r="CV9" s="1" t="s">
        <v>21</v>
      </c>
      <c r="CW9" s="1" t="s">
        <v>21</v>
      </c>
      <c r="CX9" s="1" t="s">
        <v>21</v>
      </c>
      <c r="CY9" s="1" t="s">
        <v>21</v>
      </c>
      <c r="CZ9" s="1" t="s">
        <v>21</v>
      </c>
      <c r="DA9" s="1" t="s">
        <v>21</v>
      </c>
      <c r="DB9" s="1" t="s">
        <v>21</v>
      </c>
      <c r="DC9" s="1" t="s">
        <v>21</v>
      </c>
      <c r="DD9" s="1" t="s">
        <v>21</v>
      </c>
      <c r="DE9" s="1" t="s">
        <v>21</v>
      </c>
      <c r="DF9" s="1" t="s">
        <v>21</v>
      </c>
      <c r="DG9" s="1" t="s">
        <v>21</v>
      </c>
    </row>
    <row r="10" spans="1:111" x14ac:dyDescent="0.25">
      <c r="A10" s="1" t="s">
        <v>0</v>
      </c>
      <c r="B10" s="3">
        <v>24.388999999999999</v>
      </c>
      <c r="C10" s="3">
        <v>24.411000000000001</v>
      </c>
      <c r="D10" s="4">
        <v>24.638000000000002</v>
      </c>
      <c r="E10" s="3">
        <v>24.76</v>
      </c>
      <c r="F10" s="3">
        <v>24.888000000000002</v>
      </c>
      <c r="G10" s="4">
        <v>117.755</v>
      </c>
      <c r="H10" s="3">
        <v>118.108</v>
      </c>
      <c r="I10" s="3">
        <v>118.458</v>
      </c>
      <c r="J10" s="3">
        <v>118.821</v>
      </c>
      <c r="K10" s="3">
        <v>81.135999999999996</v>
      </c>
      <c r="L10" s="3">
        <v>81.298000000000002</v>
      </c>
      <c r="M10" s="3">
        <v>81.463999999999999</v>
      </c>
      <c r="N10" s="3">
        <v>81.626000000000005</v>
      </c>
      <c r="O10" s="3">
        <v>217.89500000000001</v>
      </c>
      <c r="P10" s="3">
        <v>218.33500000000001</v>
      </c>
      <c r="Q10" s="3">
        <v>218.77500000000001</v>
      </c>
      <c r="R10" s="3">
        <v>142.73500000000001</v>
      </c>
      <c r="S10" s="3">
        <v>143.029</v>
      </c>
      <c r="T10" s="3">
        <v>143.31800000000001</v>
      </c>
      <c r="U10" s="3">
        <v>143.59700000000001</v>
      </c>
      <c r="V10" s="3">
        <v>259.13099999999997</v>
      </c>
      <c r="W10" s="3">
        <v>259.649</v>
      </c>
      <c r="X10" s="3">
        <v>260.17599999999999</v>
      </c>
      <c r="Y10" s="3">
        <v>177.05699999999999</v>
      </c>
      <c r="Z10" s="3">
        <v>210.00200000000001</v>
      </c>
      <c r="AA10" s="3">
        <v>211.91</v>
      </c>
      <c r="AB10" s="3">
        <v>210</v>
      </c>
      <c r="AC10" s="3">
        <v>180</v>
      </c>
      <c r="AD10" s="3">
        <v>240</v>
      </c>
      <c r="AE10" s="3">
        <v>220</v>
      </c>
      <c r="AF10" s="3">
        <v>60</v>
      </c>
      <c r="AG10" s="4">
        <v>50</v>
      </c>
      <c r="AH10" s="3">
        <v>200</v>
      </c>
      <c r="AI10" s="3">
        <v>140</v>
      </c>
      <c r="AJ10" s="3">
        <v>120</v>
      </c>
      <c r="AK10" s="3">
        <v>90</v>
      </c>
      <c r="AL10" s="3">
        <v>80</v>
      </c>
      <c r="AM10" s="3">
        <v>70</v>
      </c>
      <c r="AN10" s="3">
        <v>115</v>
      </c>
      <c r="AO10" s="3">
        <v>150</v>
      </c>
      <c r="AP10" s="3">
        <v>40</v>
      </c>
      <c r="AQ10" s="3">
        <v>300</v>
      </c>
      <c r="AR10" s="3">
        <v>250</v>
      </c>
      <c r="AS10" s="3">
        <v>100</v>
      </c>
      <c r="AT10" s="3">
        <v>160</v>
      </c>
      <c r="AU10" s="3">
        <v>130</v>
      </c>
      <c r="AV10" s="3">
        <v>34.389000000000003</v>
      </c>
      <c r="AW10" s="3">
        <v>34.411000000000001</v>
      </c>
      <c r="AX10" s="4">
        <v>34.637999999999998</v>
      </c>
      <c r="AY10" s="3">
        <v>34.761000000000003</v>
      </c>
      <c r="AZ10" s="3">
        <v>34.887999999999998</v>
      </c>
      <c r="BA10" s="4">
        <v>127.755</v>
      </c>
      <c r="BB10" s="3">
        <v>128.108</v>
      </c>
      <c r="BC10" s="3">
        <v>128.458</v>
      </c>
      <c r="BD10" s="3">
        <v>128.821</v>
      </c>
      <c r="BE10" s="3">
        <v>82.135999999999996</v>
      </c>
      <c r="BF10" s="3">
        <v>82.298000000000002</v>
      </c>
      <c r="BG10" s="3">
        <v>82.463999999999999</v>
      </c>
      <c r="BH10" s="3">
        <v>82.626000000000005</v>
      </c>
      <c r="BI10" s="3">
        <v>218.89500000000001</v>
      </c>
      <c r="BJ10" s="3">
        <v>219.33500000000001</v>
      </c>
      <c r="BK10" s="4">
        <v>219.77500000000001</v>
      </c>
      <c r="BL10" s="3">
        <v>143.73500000000001</v>
      </c>
      <c r="BM10" s="3">
        <v>144.029</v>
      </c>
      <c r="BN10" s="3">
        <v>144.31800000000001</v>
      </c>
      <c r="BO10" s="3">
        <v>144.59700000000001</v>
      </c>
      <c r="BP10" s="3">
        <v>269.13099999999997</v>
      </c>
      <c r="BQ10" s="3">
        <v>269.649</v>
      </c>
      <c r="BR10" s="3">
        <v>270.17599999999999</v>
      </c>
      <c r="BS10" s="3">
        <v>187.05699999999999</v>
      </c>
      <c r="BT10" s="3">
        <v>320.00200000000001</v>
      </c>
      <c r="BU10" s="4">
        <v>321.91000000000003</v>
      </c>
      <c r="BV10" s="3">
        <v>52.136000000000003</v>
      </c>
      <c r="BW10" s="3">
        <v>42.298000000000002</v>
      </c>
      <c r="BX10" s="3">
        <v>32.463999999999999</v>
      </c>
      <c r="BY10" s="3">
        <v>23.626000000000001</v>
      </c>
      <c r="BZ10" s="3">
        <v>220</v>
      </c>
      <c r="CA10" s="3">
        <v>190</v>
      </c>
      <c r="CB10" s="3">
        <v>250</v>
      </c>
      <c r="CC10" s="3">
        <v>230</v>
      </c>
      <c r="CD10" s="3">
        <v>70</v>
      </c>
      <c r="CE10" s="4">
        <v>60</v>
      </c>
      <c r="CF10" s="3">
        <v>210</v>
      </c>
      <c r="CG10" s="3">
        <v>150</v>
      </c>
      <c r="CH10" s="3">
        <v>130</v>
      </c>
      <c r="CI10" s="3">
        <v>80</v>
      </c>
      <c r="CJ10" s="3">
        <v>90</v>
      </c>
      <c r="CK10" s="3">
        <v>80</v>
      </c>
      <c r="CL10" s="3">
        <v>125</v>
      </c>
      <c r="CM10" s="3">
        <v>160</v>
      </c>
      <c r="CN10" s="3">
        <v>50</v>
      </c>
      <c r="CO10" s="3">
        <v>400</v>
      </c>
      <c r="CP10" s="3">
        <v>260</v>
      </c>
      <c r="CQ10" s="3">
        <v>110</v>
      </c>
      <c r="CR10" s="3">
        <v>170</v>
      </c>
      <c r="CS10" s="3">
        <v>140</v>
      </c>
      <c r="CT10" s="3">
        <v>26.388999999999999</v>
      </c>
      <c r="CU10" s="3">
        <v>25.411000000000001</v>
      </c>
      <c r="CV10" s="4">
        <v>25.638000000000002</v>
      </c>
      <c r="CW10" s="3">
        <v>25.76</v>
      </c>
      <c r="CX10" s="4">
        <v>65</v>
      </c>
      <c r="CY10" s="4">
        <v>82</v>
      </c>
      <c r="CZ10" s="4">
        <v>86</v>
      </c>
      <c r="DA10" s="4">
        <v>84</v>
      </c>
      <c r="DB10" s="4">
        <v>75</v>
      </c>
      <c r="DC10" s="4">
        <v>56</v>
      </c>
      <c r="DD10" s="4">
        <v>67</v>
      </c>
      <c r="DE10" s="4">
        <v>68</v>
      </c>
      <c r="DF10" s="4">
        <v>69</v>
      </c>
      <c r="DG10" s="4">
        <v>72</v>
      </c>
    </row>
    <row r="11" spans="1:111" x14ac:dyDescent="0.25">
      <c r="A11" s="1" t="s">
        <v>1</v>
      </c>
      <c r="B11" s="3">
        <v>25.547000000000001</v>
      </c>
      <c r="C11" s="3">
        <v>25.675000000000001</v>
      </c>
      <c r="D11" s="4">
        <v>25.803000000000001</v>
      </c>
      <c r="E11" s="3">
        <v>25.931999999999999</v>
      </c>
      <c r="F11" s="3">
        <v>26.061</v>
      </c>
      <c r="G11" s="4">
        <v>37.551000000000002</v>
      </c>
      <c r="H11" s="3">
        <v>37.664000000000001</v>
      </c>
      <c r="I11" s="3">
        <v>37.777000000000001</v>
      </c>
      <c r="J11" s="3">
        <v>37.89</v>
      </c>
      <c r="K11" s="3">
        <v>13.327</v>
      </c>
      <c r="L11" s="3">
        <v>13.353999999999999</v>
      </c>
      <c r="M11" s="3">
        <v>13.8</v>
      </c>
      <c r="N11" s="3">
        <v>13.407</v>
      </c>
      <c r="O11" s="3">
        <v>18</v>
      </c>
      <c r="P11" s="3">
        <v>18.100000000000001</v>
      </c>
      <c r="Q11" s="4">
        <v>18.2</v>
      </c>
      <c r="R11" s="3">
        <v>10.694000000000001</v>
      </c>
      <c r="S11" s="3">
        <v>10.715</v>
      </c>
      <c r="T11" s="3">
        <v>10.737</v>
      </c>
      <c r="U11" s="3">
        <v>10.757999999999999</v>
      </c>
      <c r="V11" s="3">
        <v>23</v>
      </c>
      <c r="W11" s="3">
        <v>23.1</v>
      </c>
      <c r="X11" s="3">
        <v>23.2</v>
      </c>
      <c r="Y11" s="3">
        <v>10.862</v>
      </c>
      <c r="Z11" s="3">
        <v>7.492</v>
      </c>
      <c r="AA11" s="3">
        <v>7.5030000000000001</v>
      </c>
      <c r="AB11" s="3">
        <v>12</v>
      </c>
      <c r="AC11" s="3">
        <v>12.1</v>
      </c>
      <c r="AD11" s="3">
        <v>12.2</v>
      </c>
      <c r="AE11" s="3">
        <v>12.5</v>
      </c>
      <c r="AF11" s="3">
        <v>23</v>
      </c>
      <c r="AG11" s="4">
        <v>13.5</v>
      </c>
      <c r="AH11" s="3">
        <v>13.2</v>
      </c>
      <c r="AI11" s="3">
        <v>12.4</v>
      </c>
      <c r="AJ11" s="3">
        <v>10.3</v>
      </c>
      <c r="AK11" s="3">
        <v>9.9</v>
      </c>
      <c r="AL11" s="3">
        <v>13.4</v>
      </c>
      <c r="AM11" s="3">
        <v>13.3</v>
      </c>
      <c r="AN11" s="3">
        <v>12.9</v>
      </c>
      <c r="AO11" s="3">
        <v>12.8</v>
      </c>
      <c r="AP11" s="3">
        <v>12.7</v>
      </c>
      <c r="AQ11" s="3">
        <v>12.6</v>
      </c>
      <c r="AR11" s="3">
        <v>7.4</v>
      </c>
      <c r="AS11" s="3">
        <v>6.6</v>
      </c>
      <c r="AT11" s="3">
        <v>6.5</v>
      </c>
      <c r="AU11" s="3">
        <v>6.2</v>
      </c>
      <c r="AV11" s="3">
        <v>26.547000000000001</v>
      </c>
      <c r="AW11" s="3">
        <v>26.675000000000001</v>
      </c>
      <c r="AX11" s="4">
        <v>26.803000000000001</v>
      </c>
      <c r="AY11" s="3">
        <v>26.931999999999999</v>
      </c>
      <c r="AZ11" s="3">
        <v>17.061</v>
      </c>
      <c r="BA11" s="4">
        <v>38.551000000000002</v>
      </c>
      <c r="BB11" s="3">
        <v>36.664000000000001</v>
      </c>
      <c r="BC11" s="3">
        <v>38.777000000000001</v>
      </c>
      <c r="BD11" s="3">
        <v>38.89</v>
      </c>
      <c r="BE11" s="3">
        <v>14.327</v>
      </c>
      <c r="BF11" s="3">
        <v>14.353999999999999</v>
      </c>
      <c r="BG11" s="3">
        <v>14.38</v>
      </c>
      <c r="BH11" s="3">
        <v>14.407</v>
      </c>
      <c r="BI11" s="3">
        <v>19</v>
      </c>
      <c r="BJ11" s="3">
        <v>19.100000000000001</v>
      </c>
      <c r="BK11" s="4">
        <v>19.2</v>
      </c>
      <c r="BL11" s="3">
        <v>11.694000000000001</v>
      </c>
      <c r="BM11" s="3">
        <v>11.715</v>
      </c>
      <c r="BN11" s="3">
        <v>11.737</v>
      </c>
      <c r="BO11" s="3">
        <v>11.757999999999999</v>
      </c>
      <c r="BP11" s="3">
        <v>24</v>
      </c>
      <c r="BQ11" s="3">
        <v>24.1</v>
      </c>
      <c r="BR11" s="3">
        <v>24.2</v>
      </c>
      <c r="BS11" s="3">
        <v>11.862</v>
      </c>
      <c r="BT11" s="3">
        <v>8.4920000000000009</v>
      </c>
      <c r="BU11" s="4">
        <v>8.5030000000000001</v>
      </c>
      <c r="BV11" s="3">
        <v>13.327</v>
      </c>
      <c r="BW11" s="3">
        <v>12.353999999999999</v>
      </c>
      <c r="BX11" s="3">
        <v>11.38</v>
      </c>
      <c r="BY11" s="3">
        <v>9.407</v>
      </c>
      <c r="BZ11" s="3">
        <v>14</v>
      </c>
      <c r="CA11" s="3">
        <v>13.1</v>
      </c>
      <c r="CB11" s="3">
        <v>13.2</v>
      </c>
      <c r="CC11" s="3">
        <v>13.5</v>
      </c>
      <c r="CD11" s="3">
        <v>24</v>
      </c>
      <c r="CE11" s="4">
        <v>14.5</v>
      </c>
      <c r="CF11" s="3">
        <v>14.2</v>
      </c>
      <c r="CG11" s="3">
        <v>13.4</v>
      </c>
      <c r="CH11" s="3">
        <v>11.3</v>
      </c>
      <c r="CI11" s="3">
        <v>8.9</v>
      </c>
      <c r="CJ11" s="3">
        <v>14.4</v>
      </c>
      <c r="CK11" s="3">
        <v>14.3</v>
      </c>
      <c r="CL11" s="3">
        <v>13.9</v>
      </c>
      <c r="CM11" s="3">
        <v>13.8</v>
      </c>
      <c r="CN11" s="3">
        <v>13.7</v>
      </c>
      <c r="CO11" s="3">
        <v>13.6</v>
      </c>
      <c r="CP11" s="3">
        <v>8.4</v>
      </c>
      <c r="CQ11" s="3">
        <v>7.6</v>
      </c>
      <c r="CR11" s="3">
        <v>7.5</v>
      </c>
      <c r="CS11" s="3">
        <v>7.2</v>
      </c>
      <c r="CT11" s="3">
        <v>26.547000000000001</v>
      </c>
      <c r="CU11" s="3">
        <v>26.675000000000001</v>
      </c>
      <c r="CV11" s="4">
        <v>26.803000000000001</v>
      </c>
      <c r="CW11" s="3">
        <v>26.931999999999999</v>
      </c>
      <c r="CX11" s="4">
        <v>15.3</v>
      </c>
      <c r="CY11" s="4">
        <v>16</v>
      </c>
      <c r="CZ11" s="4">
        <v>20.2</v>
      </c>
      <c r="DA11" s="4">
        <v>20.2</v>
      </c>
      <c r="DB11" s="4">
        <v>25.6</v>
      </c>
      <c r="DC11" s="4">
        <v>30.5</v>
      </c>
      <c r="DD11" s="4">
        <v>32.5</v>
      </c>
      <c r="DE11" s="4">
        <v>26</v>
      </c>
      <c r="DF11" s="4">
        <v>25.8</v>
      </c>
      <c r="DG11" s="4">
        <v>27</v>
      </c>
    </row>
    <row r="12" spans="1:111" x14ac:dyDescent="0.25">
      <c r="A12" s="1" t="s">
        <v>2</v>
      </c>
      <c r="B12" s="3">
        <v>2.53E-2</v>
      </c>
      <c r="C12" s="3">
        <v>2.6499999999999999E-2</v>
      </c>
      <c r="D12" s="4">
        <v>2.8000000000000001E-2</v>
      </c>
      <c r="E12" s="3">
        <v>2.8400000000000002E-2</v>
      </c>
      <c r="F12" s="3">
        <v>2.86E-2</v>
      </c>
      <c r="G12" s="4">
        <v>1.2E-2</v>
      </c>
      <c r="H12" s="3">
        <v>1.26E-2</v>
      </c>
      <c r="I12" s="3">
        <v>1.3599999999999999E-2</v>
      </c>
      <c r="J12" s="3">
        <v>1.43E-2</v>
      </c>
      <c r="K12" s="3">
        <v>8.8000000000000005E-3</v>
      </c>
      <c r="L12" s="3">
        <v>8.8999999999999999E-3</v>
      </c>
      <c r="M12" s="3">
        <v>9.1000000000000004E-3</v>
      </c>
      <c r="N12" s="3">
        <v>9.2999999999999992E-3</v>
      </c>
      <c r="O12" s="3">
        <v>6.1999999999999998E-3</v>
      </c>
      <c r="P12" s="3">
        <v>6.1000000000000004E-3</v>
      </c>
      <c r="Q12" s="4">
        <v>6.0000000000000001E-3</v>
      </c>
      <c r="R12" s="3">
        <v>4.5999999999999999E-3</v>
      </c>
      <c r="S12" s="3">
        <v>4.7000000000000002E-3</v>
      </c>
      <c r="T12" s="3">
        <v>4.7999999999999996E-3</v>
      </c>
      <c r="U12" s="3">
        <v>4.8999999999999998E-3</v>
      </c>
      <c r="V12" s="3">
        <v>2.5999999999999999E-3</v>
      </c>
      <c r="W12" s="3">
        <v>2.5999999999999999E-3</v>
      </c>
      <c r="X12" s="3">
        <v>2.5999999999999999E-3</v>
      </c>
      <c r="Y12" s="3">
        <v>1.5E-3</v>
      </c>
      <c r="Z12" s="3">
        <v>1.9E-3</v>
      </c>
      <c r="AA12" s="3">
        <v>1.9E-3</v>
      </c>
      <c r="AB12" s="3">
        <v>1.4E-3</v>
      </c>
      <c r="AC12" s="3">
        <v>1.2999999999999999E-3</v>
      </c>
      <c r="AD12" s="3">
        <v>2.5999999999999999E-3</v>
      </c>
      <c r="AE12" s="3">
        <v>3.8999999999999998E-3</v>
      </c>
      <c r="AF12" s="3">
        <v>5.1000000000000004E-3</v>
      </c>
      <c r="AG12" s="4">
        <v>5.0000000000000001E-3</v>
      </c>
      <c r="AH12" s="3">
        <v>7.7999999999999996E-3</v>
      </c>
      <c r="AI12" s="3">
        <v>1.1999999999999999E-3</v>
      </c>
      <c r="AJ12" s="3">
        <v>3.8E-3</v>
      </c>
      <c r="AK12" s="3">
        <v>4.3E-3</v>
      </c>
      <c r="AL12" s="3">
        <v>1.1000000000000001E-3</v>
      </c>
      <c r="AM12" s="3">
        <v>2.3E-3</v>
      </c>
      <c r="AN12" s="3">
        <v>3.3999999999999998E-3</v>
      </c>
      <c r="AO12" s="3">
        <v>6.7000000000000002E-3</v>
      </c>
      <c r="AP12" s="3">
        <v>5.5999999999999999E-3</v>
      </c>
      <c r="AQ12" s="3">
        <v>2.3E-3</v>
      </c>
      <c r="AR12" s="3">
        <v>1.1999999999999999E-3</v>
      </c>
      <c r="AS12" s="3">
        <v>4.4999999999999997E-3</v>
      </c>
      <c r="AT12" s="3">
        <v>2.2000000000000001E-3</v>
      </c>
      <c r="AU12" s="3">
        <v>6.7000000000000002E-3</v>
      </c>
      <c r="AV12" s="3">
        <v>3.5299999999999998E-2</v>
      </c>
      <c r="AW12" s="3">
        <v>3.6499999999999998E-2</v>
      </c>
      <c r="AX12" s="4">
        <v>3.7999999999999999E-2</v>
      </c>
      <c r="AY12" s="3">
        <v>3.8399999999999997E-2</v>
      </c>
      <c r="AZ12" s="3">
        <v>3.8600000000000002E-2</v>
      </c>
      <c r="BA12" s="4">
        <v>3.2000000000000001E-2</v>
      </c>
      <c r="BB12" s="3">
        <v>3.2599999999999997E-2</v>
      </c>
      <c r="BC12" s="3">
        <v>2.3599999999999999E-2</v>
      </c>
      <c r="BD12" s="3">
        <v>2.4299999999999999E-2</v>
      </c>
      <c r="BE12" s="3">
        <v>9.7999999999999997E-3</v>
      </c>
      <c r="BF12" s="3">
        <v>9.9000000000000008E-3</v>
      </c>
      <c r="BG12" s="3">
        <v>9.1999999999999998E-3</v>
      </c>
      <c r="BH12" s="3">
        <v>9.4000000000000004E-3</v>
      </c>
      <c r="BI12" s="3">
        <v>7.1999999999999998E-3</v>
      </c>
      <c r="BJ12" s="3">
        <v>7.1000000000000004E-3</v>
      </c>
      <c r="BK12" s="4">
        <v>7.0000000000000001E-3</v>
      </c>
      <c r="BL12" s="3">
        <v>6.6E-3</v>
      </c>
      <c r="BM12" s="3">
        <v>5.7000000000000002E-3</v>
      </c>
      <c r="BN12" s="3">
        <v>5.7999999999999996E-3</v>
      </c>
      <c r="BO12" s="3">
        <v>5.8999999999999999E-3</v>
      </c>
      <c r="BP12" s="3">
        <v>3.5999999999999999E-3</v>
      </c>
      <c r="BQ12" s="3">
        <v>3.5999999999999999E-3</v>
      </c>
      <c r="BR12" s="3">
        <v>3.5999999999999999E-3</v>
      </c>
      <c r="BS12" s="3">
        <v>2.5000000000000001E-3</v>
      </c>
      <c r="BT12" s="3">
        <v>2.8999999999999998E-3</v>
      </c>
      <c r="BU12" s="4">
        <v>3.0000000000000001E-3</v>
      </c>
      <c r="BV12" s="3">
        <v>5.4000000000000003E-3</v>
      </c>
      <c r="BW12" s="3">
        <v>5.4999999999999997E-3</v>
      </c>
      <c r="BX12" s="3">
        <v>9.9000000000000008E-3</v>
      </c>
      <c r="BY12" s="3">
        <v>3.0999999999999999E-3</v>
      </c>
      <c r="BZ12" s="3">
        <v>2.3999999999999998E-3</v>
      </c>
      <c r="CA12" s="3">
        <v>2.3E-3</v>
      </c>
      <c r="CB12" s="3">
        <v>3.5999999999999999E-3</v>
      </c>
      <c r="CC12" s="3">
        <v>4.8999999999999998E-3</v>
      </c>
      <c r="CD12" s="3">
        <v>6.1000000000000004E-3</v>
      </c>
      <c r="CE12" s="4">
        <v>7.0000000000000001E-3</v>
      </c>
      <c r="CF12" s="3">
        <v>8.8000000000000005E-3</v>
      </c>
      <c r="CG12" s="3">
        <v>2.2000000000000001E-3</v>
      </c>
      <c r="CH12" s="3">
        <v>4.7999999999999996E-3</v>
      </c>
      <c r="CI12" s="3">
        <v>5.3E-3</v>
      </c>
      <c r="CJ12" s="3">
        <v>2.0999999999999999E-3</v>
      </c>
      <c r="CK12" s="3">
        <v>3.3E-3</v>
      </c>
      <c r="CL12" s="3">
        <v>3.3999999999999998E-3</v>
      </c>
      <c r="CM12" s="3">
        <v>3.7000000000000002E-3</v>
      </c>
      <c r="CN12" s="3">
        <v>6.6E-3</v>
      </c>
      <c r="CO12" s="3">
        <v>4.3E-3</v>
      </c>
      <c r="CP12" s="3">
        <v>2.2000000000000001E-3</v>
      </c>
      <c r="CQ12" s="3">
        <v>5.4999999999999997E-3</v>
      </c>
      <c r="CR12" s="3">
        <v>3.2000000000000002E-3</v>
      </c>
      <c r="CS12" s="3">
        <v>7.7000000000000002E-3</v>
      </c>
      <c r="CT12" s="3">
        <v>3.5299999999999998E-2</v>
      </c>
      <c r="CU12" s="3">
        <v>3.6499999999999998E-2</v>
      </c>
      <c r="CV12" s="4">
        <v>3.7999999999999999E-2</v>
      </c>
      <c r="CW12" s="3">
        <v>3.8399999999999997E-2</v>
      </c>
      <c r="CX12" s="4">
        <v>2.1000000000000001E-2</v>
      </c>
      <c r="CY12" s="4">
        <v>2.3E-2</v>
      </c>
      <c r="CZ12" s="4">
        <v>2.4E-2</v>
      </c>
      <c r="DA12" s="4">
        <v>3.5000000000000003E-2</v>
      </c>
      <c r="DB12" s="4">
        <v>3.4000000000000002E-2</v>
      </c>
      <c r="DC12" s="4">
        <v>3.6999999999999998E-2</v>
      </c>
      <c r="DD12" s="4">
        <v>3.9E-2</v>
      </c>
      <c r="DE12" s="4">
        <v>3.5000000000000003E-2</v>
      </c>
      <c r="DF12" s="4">
        <v>2.8000000000000001E-2</v>
      </c>
      <c r="DG12" s="4">
        <v>2.5999999999999999E-2</v>
      </c>
    </row>
    <row r="13" spans="1:111" x14ac:dyDescent="0.25">
      <c r="A13" s="1" t="s">
        <v>16</v>
      </c>
      <c r="B13" s="1" t="s">
        <v>21</v>
      </c>
      <c r="C13" s="1" t="s">
        <v>21</v>
      </c>
      <c r="D13" s="1" t="s">
        <v>21</v>
      </c>
      <c r="E13" s="1" t="s">
        <v>21</v>
      </c>
      <c r="F13" s="1" t="s">
        <v>21</v>
      </c>
      <c r="G13" s="1" t="s">
        <v>21</v>
      </c>
      <c r="H13" s="1" t="s">
        <v>21</v>
      </c>
      <c r="I13" s="1" t="s">
        <v>21</v>
      </c>
      <c r="J13" s="1" t="s">
        <v>21</v>
      </c>
      <c r="K13" s="1" t="s">
        <v>21</v>
      </c>
      <c r="L13" s="1" t="s">
        <v>21</v>
      </c>
      <c r="M13" s="1" t="s">
        <v>21</v>
      </c>
      <c r="N13" s="1" t="s">
        <v>21</v>
      </c>
      <c r="O13" s="1" t="s">
        <v>21</v>
      </c>
      <c r="P13" s="1" t="s">
        <v>21</v>
      </c>
      <c r="Q13" s="1" t="s">
        <v>21</v>
      </c>
      <c r="R13" s="1" t="s">
        <v>21</v>
      </c>
      <c r="S13" s="1" t="s">
        <v>21</v>
      </c>
      <c r="T13" s="1" t="s">
        <v>21</v>
      </c>
      <c r="U13" s="1" t="s">
        <v>21</v>
      </c>
      <c r="V13" s="1" t="s">
        <v>21</v>
      </c>
      <c r="W13" s="1" t="s">
        <v>21</v>
      </c>
      <c r="X13" s="1" t="s">
        <v>21</v>
      </c>
      <c r="Y13" s="1" t="s">
        <v>21</v>
      </c>
      <c r="Z13" s="1" t="s">
        <v>21</v>
      </c>
      <c r="AA13" s="1" t="s">
        <v>21</v>
      </c>
      <c r="AB13" s="1" t="s">
        <v>21</v>
      </c>
      <c r="AC13" s="1" t="s">
        <v>21</v>
      </c>
      <c r="AD13" s="1" t="s">
        <v>21</v>
      </c>
      <c r="AE13" s="1" t="s">
        <v>21</v>
      </c>
      <c r="AF13" s="1" t="s">
        <v>21</v>
      </c>
      <c r="AG13" s="1" t="s">
        <v>21</v>
      </c>
      <c r="AH13" s="1" t="s">
        <v>21</v>
      </c>
      <c r="AI13" s="1" t="s">
        <v>21</v>
      </c>
      <c r="AJ13" s="1" t="s">
        <v>21</v>
      </c>
      <c r="AK13" s="1" t="s">
        <v>21</v>
      </c>
      <c r="AL13" s="1" t="s">
        <v>21</v>
      </c>
      <c r="AM13" s="1" t="s">
        <v>21</v>
      </c>
      <c r="AN13" s="1" t="s">
        <v>21</v>
      </c>
      <c r="AO13" s="1" t="s">
        <v>21</v>
      </c>
      <c r="AP13" s="1" t="s">
        <v>21</v>
      </c>
      <c r="AQ13" s="1" t="s">
        <v>21</v>
      </c>
      <c r="AR13" s="1" t="s">
        <v>21</v>
      </c>
      <c r="AS13" s="1" t="s">
        <v>21</v>
      </c>
      <c r="AT13" s="1" t="s">
        <v>21</v>
      </c>
      <c r="AU13" s="1" t="s">
        <v>21</v>
      </c>
      <c r="AV13" s="1" t="s">
        <v>21</v>
      </c>
      <c r="AW13" s="1" t="s">
        <v>21</v>
      </c>
      <c r="AX13" s="1" t="s">
        <v>21</v>
      </c>
      <c r="AY13" s="1" t="s">
        <v>21</v>
      </c>
      <c r="AZ13" s="1" t="s">
        <v>21</v>
      </c>
      <c r="BA13" s="1" t="s">
        <v>21</v>
      </c>
      <c r="BB13" s="1" t="s">
        <v>21</v>
      </c>
      <c r="BC13" s="1" t="s">
        <v>21</v>
      </c>
      <c r="BD13" s="1" t="s">
        <v>21</v>
      </c>
      <c r="BE13" s="1" t="s">
        <v>21</v>
      </c>
      <c r="BF13" s="1" t="s">
        <v>21</v>
      </c>
      <c r="BG13" s="1" t="s">
        <v>21</v>
      </c>
      <c r="BH13" s="1" t="s">
        <v>21</v>
      </c>
      <c r="BI13" s="1" t="s">
        <v>21</v>
      </c>
      <c r="BJ13" s="1" t="s">
        <v>21</v>
      </c>
      <c r="BK13" s="1" t="s">
        <v>21</v>
      </c>
      <c r="BL13" s="1" t="s">
        <v>21</v>
      </c>
      <c r="BM13" s="1" t="s">
        <v>21</v>
      </c>
      <c r="BN13" s="1" t="s">
        <v>21</v>
      </c>
      <c r="BO13" s="1" t="s">
        <v>21</v>
      </c>
      <c r="BP13" s="1" t="s">
        <v>21</v>
      </c>
      <c r="BQ13" s="1" t="s">
        <v>21</v>
      </c>
      <c r="BR13" s="1" t="s">
        <v>21</v>
      </c>
      <c r="BS13" s="1" t="s">
        <v>21</v>
      </c>
      <c r="BT13" s="1" t="s">
        <v>21</v>
      </c>
      <c r="BU13" s="1" t="s">
        <v>21</v>
      </c>
      <c r="BV13" s="1" t="s">
        <v>21</v>
      </c>
      <c r="BW13" s="1" t="s">
        <v>21</v>
      </c>
      <c r="BX13" s="1" t="s">
        <v>21</v>
      </c>
      <c r="BY13" s="1" t="s">
        <v>21</v>
      </c>
      <c r="BZ13" s="1" t="s">
        <v>21</v>
      </c>
      <c r="CA13" s="1" t="s">
        <v>21</v>
      </c>
      <c r="CB13" s="1" t="s">
        <v>21</v>
      </c>
      <c r="CC13" s="1" t="s">
        <v>21</v>
      </c>
      <c r="CD13" s="1" t="s">
        <v>21</v>
      </c>
      <c r="CE13" s="1" t="s">
        <v>21</v>
      </c>
      <c r="CF13" s="1" t="s">
        <v>21</v>
      </c>
      <c r="CG13" s="1" t="s">
        <v>21</v>
      </c>
      <c r="CH13" s="1" t="s">
        <v>21</v>
      </c>
      <c r="CI13" s="1" t="s">
        <v>21</v>
      </c>
      <c r="CJ13" s="1" t="s">
        <v>21</v>
      </c>
      <c r="CK13" s="1" t="s">
        <v>21</v>
      </c>
      <c r="CL13" s="1" t="s">
        <v>21</v>
      </c>
      <c r="CM13" s="1" t="s">
        <v>21</v>
      </c>
      <c r="CN13" s="1" t="s">
        <v>21</v>
      </c>
      <c r="CO13" s="1" t="s">
        <v>21</v>
      </c>
      <c r="CP13" s="1" t="s">
        <v>21</v>
      </c>
      <c r="CQ13" s="1" t="s">
        <v>21</v>
      </c>
      <c r="CR13" s="1" t="s">
        <v>21</v>
      </c>
      <c r="CS13" s="1" t="s">
        <v>21</v>
      </c>
      <c r="CT13" s="1" t="s">
        <v>21</v>
      </c>
      <c r="CU13" s="1" t="s">
        <v>21</v>
      </c>
      <c r="CV13" s="1" t="s">
        <v>21</v>
      </c>
      <c r="CW13" s="1" t="s">
        <v>21</v>
      </c>
      <c r="CX13" s="1" t="s">
        <v>21</v>
      </c>
      <c r="CY13" s="1" t="s">
        <v>21</v>
      </c>
      <c r="CZ13" s="1" t="s">
        <v>21</v>
      </c>
      <c r="DA13" s="1" t="s">
        <v>21</v>
      </c>
      <c r="DB13" s="1" t="s">
        <v>21</v>
      </c>
      <c r="DC13" s="1" t="s">
        <v>21</v>
      </c>
      <c r="DD13" s="1" t="s">
        <v>21</v>
      </c>
      <c r="DE13" s="1" t="s">
        <v>21</v>
      </c>
      <c r="DF13" s="1" t="s">
        <v>21</v>
      </c>
      <c r="DG13" s="1" t="s">
        <v>21</v>
      </c>
    </row>
    <row r="14" spans="1:111" x14ac:dyDescent="0.25">
      <c r="A14" s="1" t="s">
        <v>17</v>
      </c>
      <c r="B14" s="1" t="s">
        <v>21</v>
      </c>
      <c r="C14" s="1" t="s">
        <v>21</v>
      </c>
      <c r="D14" s="1" t="s">
        <v>21</v>
      </c>
      <c r="E14" s="1" t="s">
        <v>21</v>
      </c>
      <c r="F14" s="1" t="s">
        <v>21</v>
      </c>
      <c r="G14" s="1" t="s">
        <v>21</v>
      </c>
      <c r="H14" s="1" t="s">
        <v>21</v>
      </c>
      <c r="I14" s="1" t="s">
        <v>21</v>
      </c>
      <c r="J14" s="1" t="s">
        <v>21</v>
      </c>
      <c r="K14" s="1" t="s">
        <v>21</v>
      </c>
      <c r="L14" s="1" t="s">
        <v>21</v>
      </c>
      <c r="M14" s="1" t="s">
        <v>21</v>
      </c>
      <c r="N14" s="1" t="s">
        <v>21</v>
      </c>
      <c r="O14" s="1" t="s">
        <v>21</v>
      </c>
      <c r="P14" s="1" t="s">
        <v>21</v>
      </c>
      <c r="Q14" s="1" t="s">
        <v>21</v>
      </c>
      <c r="R14" s="1" t="s">
        <v>21</v>
      </c>
      <c r="S14" s="1" t="s">
        <v>21</v>
      </c>
      <c r="T14" s="1" t="s">
        <v>21</v>
      </c>
      <c r="U14" s="1" t="s">
        <v>21</v>
      </c>
      <c r="V14" s="1" t="s">
        <v>21</v>
      </c>
      <c r="W14" s="1" t="s">
        <v>21</v>
      </c>
      <c r="X14" s="1" t="s">
        <v>21</v>
      </c>
      <c r="Y14" s="1" t="s">
        <v>21</v>
      </c>
      <c r="Z14" s="1" t="s">
        <v>21</v>
      </c>
      <c r="AA14" s="1" t="s">
        <v>21</v>
      </c>
      <c r="AB14" s="1" t="s">
        <v>21</v>
      </c>
      <c r="AC14" s="1" t="s">
        <v>21</v>
      </c>
      <c r="AD14" s="1" t="s">
        <v>21</v>
      </c>
      <c r="AE14" s="1" t="s">
        <v>21</v>
      </c>
      <c r="AF14" s="1" t="s">
        <v>21</v>
      </c>
      <c r="AG14" s="1" t="s">
        <v>21</v>
      </c>
      <c r="AH14" s="1" t="s">
        <v>21</v>
      </c>
      <c r="AI14" s="1" t="s">
        <v>21</v>
      </c>
      <c r="AJ14" s="1" t="s">
        <v>21</v>
      </c>
      <c r="AK14" s="1" t="s">
        <v>21</v>
      </c>
      <c r="AL14" s="1" t="s">
        <v>21</v>
      </c>
      <c r="AM14" s="1" t="s">
        <v>21</v>
      </c>
      <c r="AN14" s="1" t="s">
        <v>21</v>
      </c>
      <c r="AO14" s="1" t="s">
        <v>21</v>
      </c>
      <c r="AP14" s="1" t="s">
        <v>21</v>
      </c>
      <c r="AQ14" s="1" t="s">
        <v>21</v>
      </c>
      <c r="AR14" s="1" t="s">
        <v>21</v>
      </c>
      <c r="AS14" s="1" t="s">
        <v>21</v>
      </c>
      <c r="AT14" s="1" t="s">
        <v>21</v>
      </c>
      <c r="AU14" s="1" t="s">
        <v>21</v>
      </c>
      <c r="AV14" s="1" t="s">
        <v>21</v>
      </c>
      <c r="AW14" s="1" t="s">
        <v>21</v>
      </c>
      <c r="AX14" s="1" t="s">
        <v>21</v>
      </c>
      <c r="AY14" s="1" t="s">
        <v>21</v>
      </c>
      <c r="AZ14" s="1" t="s">
        <v>21</v>
      </c>
      <c r="BA14" s="1" t="s">
        <v>21</v>
      </c>
      <c r="BB14" s="1" t="s">
        <v>21</v>
      </c>
      <c r="BC14" s="1" t="s">
        <v>21</v>
      </c>
      <c r="BD14" s="1" t="s">
        <v>21</v>
      </c>
      <c r="BE14" s="1" t="s">
        <v>21</v>
      </c>
      <c r="BF14" s="1" t="s">
        <v>21</v>
      </c>
      <c r="BG14" s="1" t="s">
        <v>21</v>
      </c>
      <c r="BH14" s="1" t="s">
        <v>21</v>
      </c>
      <c r="BI14" s="1" t="s">
        <v>21</v>
      </c>
      <c r="BJ14" s="1" t="s">
        <v>21</v>
      </c>
      <c r="BK14" s="1" t="s">
        <v>21</v>
      </c>
      <c r="BL14" s="1" t="s">
        <v>21</v>
      </c>
      <c r="BM14" s="1" t="s">
        <v>21</v>
      </c>
      <c r="BN14" s="1" t="s">
        <v>21</v>
      </c>
      <c r="BO14" s="1" t="s">
        <v>21</v>
      </c>
      <c r="BP14" s="1" t="s">
        <v>21</v>
      </c>
      <c r="BQ14" s="1" t="s">
        <v>21</v>
      </c>
      <c r="BR14" s="1" t="s">
        <v>21</v>
      </c>
      <c r="BS14" s="1" t="s">
        <v>21</v>
      </c>
      <c r="BT14" s="1" t="s">
        <v>21</v>
      </c>
      <c r="BU14" s="1" t="s">
        <v>21</v>
      </c>
      <c r="BV14" s="1" t="s">
        <v>21</v>
      </c>
      <c r="BW14" s="1" t="s">
        <v>21</v>
      </c>
      <c r="BX14" s="1" t="s">
        <v>21</v>
      </c>
      <c r="BY14" s="1" t="s">
        <v>21</v>
      </c>
      <c r="BZ14" s="1" t="s">
        <v>21</v>
      </c>
      <c r="CA14" s="1" t="s">
        <v>21</v>
      </c>
      <c r="CB14" s="1" t="s">
        <v>21</v>
      </c>
      <c r="CC14" s="1" t="s">
        <v>21</v>
      </c>
      <c r="CD14" s="1" t="s">
        <v>21</v>
      </c>
      <c r="CE14" s="1" t="s">
        <v>21</v>
      </c>
      <c r="CF14" s="1" t="s">
        <v>21</v>
      </c>
      <c r="CG14" s="1" t="s">
        <v>21</v>
      </c>
      <c r="CH14" s="1" t="s">
        <v>21</v>
      </c>
      <c r="CI14" s="1" t="s">
        <v>21</v>
      </c>
      <c r="CJ14" s="1" t="s">
        <v>21</v>
      </c>
      <c r="CK14" s="1" t="s">
        <v>21</v>
      </c>
      <c r="CL14" s="1" t="s">
        <v>21</v>
      </c>
      <c r="CM14" s="1" t="s">
        <v>21</v>
      </c>
      <c r="CN14" s="1" t="s">
        <v>21</v>
      </c>
      <c r="CO14" s="1" t="s">
        <v>21</v>
      </c>
      <c r="CP14" s="1" t="s">
        <v>21</v>
      </c>
      <c r="CQ14" s="1" t="s">
        <v>21</v>
      </c>
      <c r="CR14" s="1" t="s">
        <v>21</v>
      </c>
      <c r="CS14" s="1" t="s">
        <v>21</v>
      </c>
      <c r="CT14" s="1" t="s">
        <v>21</v>
      </c>
      <c r="CU14" s="1" t="s">
        <v>21</v>
      </c>
      <c r="CV14" s="1" t="s">
        <v>21</v>
      </c>
      <c r="CW14" s="1" t="s">
        <v>21</v>
      </c>
      <c r="CX14" s="1" t="s">
        <v>21</v>
      </c>
      <c r="CY14" s="1" t="s">
        <v>21</v>
      </c>
      <c r="CZ14" s="1" t="s">
        <v>21</v>
      </c>
      <c r="DA14" s="1" t="s">
        <v>21</v>
      </c>
      <c r="DB14" s="1" t="s">
        <v>21</v>
      </c>
      <c r="DC14" s="1" t="s">
        <v>21</v>
      </c>
      <c r="DD14" s="1" t="s">
        <v>21</v>
      </c>
      <c r="DE14" s="1" t="s">
        <v>21</v>
      </c>
      <c r="DF14" s="1" t="s">
        <v>21</v>
      </c>
      <c r="DG14" s="1" t="s">
        <v>21</v>
      </c>
    </row>
    <row r="15" spans="1:111" x14ac:dyDescent="0.25">
      <c r="A15" s="1" t="s">
        <v>18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</row>
    <row r="16" spans="1:111" x14ac:dyDescent="0.25">
      <c r="A16" s="1" t="s">
        <v>18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</row>
    <row r="17" spans="1:111" x14ac:dyDescent="0.25">
      <c r="A17" s="1" t="s">
        <v>18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</row>
    <row r="18" spans="1:111" x14ac:dyDescent="0.25">
      <c r="A18" s="1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</row>
    <row r="19" spans="1:111" x14ac:dyDescent="0.25">
      <c r="A19" s="1" t="s">
        <v>18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</row>
    <row r="20" spans="1:111" x14ac:dyDescent="0.25">
      <c r="A20" s="1" t="s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</row>
    <row r="21" spans="1:111" x14ac:dyDescent="0.25">
      <c r="A21" s="1" t="s">
        <v>18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</row>
    <row r="22" spans="1:111" x14ac:dyDescent="0.25">
      <c r="A22" s="1" t="s">
        <v>18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</row>
    <row r="23" spans="1:111" x14ac:dyDescent="0.25">
      <c r="A23" s="1" t="s">
        <v>18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</row>
    <row r="24" spans="1:111" x14ac:dyDescent="0.25">
      <c r="A24" s="1" t="s">
        <v>18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0</v>
      </c>
      <c r="DF24" s="3">
        <v>0</v>
      </c>
      <c r="DG24" s="3">
        <v>0</v>
      </c>
    </row>
    <row r="25" spans="1:111" x14ac:dyDescent="0.25">
      <c r="A25" s="1" t="s">
        <v>18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</row>
    <row r="26" spans="1:111" x14ac:dyDescent="0.25">
      <c r="A26" s="1" t="s">
        <v>18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0</v>
      </c>
    </row>
    <row r="27" spans="1:111" x14ac:dyDescent="0.25">
      <c r="A27" s="1" t="s">
        <v>18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</row>
    <row r="28" spans="1:111" x14ac:dyDescent="0.25">
      <c r="A28" s="1" t="s">
        <v>18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</row>
    <row r="29" spans="1:111" x14ac:dyDescent="0.25">
      <c r="A29" s="1" t="s">
        <v>18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</row>
    <row r="30" spans="1:111" x14ac:dyDescent="0.25">
      <c r="A30" s="1" t="s">
        <v>18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0</v>
      </c>
    </row>
    <row r="31" spans="1:111" x14ac:dyDescent="0.25">
      <c r="A31" s="1" t="s">
        <v>18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0</v>
      </c>
      <c r="DF31" s="3">
        <v>0</v>
      </c>
      <c r="DG31" s="3">
        <v>0</v>
      </c>
    </row>
    <row r="32" spans="1:111" x14ac:dyDescent="0.25">
      <c r="A32" s="1" t="s">
        <v>18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0</v>
      </c>
      <c r="DF32" s="3">
        <v>0</v>
      </c>
      <c r="DG32" s="3">
        <v>0</v>
      </c>
    </row>
    <row r="33" spans="1:111" x14ac:dyDescent="0.25">
      <c r="A33" s="1" t="s">
        <v>18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</row>
    <row r="34" spans="1:111" x14ac:dyDescent="0.25">
      <c r="A34" s="1" t="s">
        <v>18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0</v>
      </c>
      <c r="DF34" s="3">
        <v>0</v>
      </c>
      <c r="DG34" s="3">
        <v>0</v>
      </c>
    </row>
    <row r="35" spans="1:111" x14ac:dyDescent="0.25">
      <c r="A35" s="1" t="s">
        <v>18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0</v>
      </c>
      <c r="DF35" s="3">
        <v>0</v>
      </c>
      <c r="DG35" s="3">
        <v>0</v>
      </c>
    </row>
    <row r="36" spans="1:111" x14ac:dyDescent="0.25">
      <c r="A36" s="1" t="s">
        <v>18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0</v>
      </c>
      <c r="DF36" s="3">
        <v>0</v>
      </c>
      <c r="DG36" s="3">
        <v>0</v>
      </c>
    </row>
    <row r="37" spans="1:111" x14ac:dyDescent="0.25">
      <c r="A37" s="1" t="s">
        <v>18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</row>
    <row r="38" spans="1:111" x14ac:dyDescent="0.25">
      <c r="A38" s="1" t="s">
        <v>18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</row>
    <row r="39" spans="1:111" x14ac:dyDescent="0.25">
      <c r="A39" s="1" t="s">
        <v>18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</row>
    <row r="40" spans="1:111" x14ac:dyDescent="0.25">
      <c r="A40" s="1" t="s">
        <v>18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0</v>
      </c>
    </row>
    <row r="41" spans="1:111" x14ac:dyDescent="0.25">
      <c r="A41" s="1" t="s">
        <v>18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</row>
    <row r="42" spans="1:111" x14ac:dyDescent="0.25">
      <c r="A42" s="1" t="s">
        <v>18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</row>
    <row r="43" spans="1:111" x14ac:dyDescent="0.25">
      <c r="A43" s="1" t="s">
        <v>18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0</v>
      </c>
      <c r="DG43" s="3">
        <v>0</v>
      </c>
    </row>
    <row r="44" spans="1:111" x14ac:dyDescent="0.25">
      <c r="A44" s="1" t="s">
        <v>18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0</v>
      </c>
      <c r="DF44" s="3">
        <v>0</v>
      </c>
      <c r="DG44" s="3">
        <v>0</v>
      </c>
    </row>
    <row r="45" spans="1:111" x14ac:dyDescent="0.25">
      <c r="A45" s="1" t="s">
        <v>18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</row>
    <row r="46" spans="1:111" x14ac:dyDescent="0.25">
      <c r="A46" s="1" t="s">
        <v>18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0</v>
      </c>
      <c r="DG46" s="3">
        <v>0</v>
      </c>
    </row>
    <row r="47" spans="1:111" x14ac:dyDescent="0.25">
      <c r="A47" s="1" t="s">
        <v>18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</row>
    <row r="48" spans="1:111" x14ac:dyDescent="0.25">
      <c r="A48" s="1" t="s">
        <v>18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</row>
    <row r="49" spans="1:111" x14ac:dyDescent="0.25">
      <c r="A49" s="1" t="s">
        <v>18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0</v>
      </c>
    </row>
    <row r="50" spans="1:111" x14ac:dyDescent="0.25">
      <c r="A50" s="1" t="s">
        <v>18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0</v>
      </c>
      <c r="DF50" s="3">
        <v>0</v>
      </c>
      <c r="DG50" s="3">
        <v>0</v>
      </c>
    </row>
    <row r="51" spans="1:111" x14ac:dyDescent="0.25">
      <c r="A51" s="1" t="s">
        <v>18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0</v>
      </c>
      <c r="DF51" s="3">
        <v>0</v>
      </c>
      <c r="DG51" s="3">
        <v>0</v>
      </c>
    </row>
    <row r="52" spans="1:111" x14ac:dyDescent="0.25">
      <c r="A52" s="1" t="s">
        <v>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0</v>
      </c>
      <c r="DF52" s="3">
        <v>0</v>
      </c>
      <c r="DG52" s="3">
        <v>0</v>
      </c>
    </row>
    <row r="53" spans="1:111" x14ac:dyDescent="0.25">
      <c r="A53" s="1" t="s">
        <v>18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0</v>
      </c>
      <c r="DF53" s="3">
        <v>0</v>
      </c>
      <c r="DG53" s="3">
        <v>0</v>
      </c>
    </row>
    <row r="54" spans="1:111" x14ac:dyDescent="0.25">
      <c r="A54" s="1" t="s">
        <v>18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0</v>
      </c>
      <c r="DF54" s="3">
        <v>0</v>
      </c>
      <c r="DG54" s="3">
        <v>0</v>
      </c>
    </row>
    <row r="55" spans="1:111" x14ac:dyDescent="0.25">
      <c r="A55" s="1" t="s">
        <v>18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0</v>
      </c>
      <c r="DF55" s="3">
        <v>0</v>
      </c>
      <c r="DG55" s="3">
        <v>0</v>
      </c>
    </row>
    <row r="56" spans="1:111" x14ac:dyDescent="0.25">
      <c r="A56" s="1" t="s">
        <v>18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0</v>
      </c>
      <c r="DF56" s="3">
        <v>0</v>
      </c>
      <c r="DG56" s="3">
        <v>0</v>
      </c>
    </row>
    <row r="57" spans="1:111" x14ac:dyDescent="0.25">
      <c r="A57" s="1" t="s">
        <v>18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3">
        <v>0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0</v>
      </c>
      <c r="DF57" s="3">
        <v>0</v>
      </c>
      <c r="DG57" s="3">
        <v>0</v>
      </c>
    </row>
    <row r="58" spans="1:111" x14ac:dyDescent="0.25">
      <c r="A58" s="1" t="s">
        <v>18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0</v>
      </c>
      <c r="DF58" s="3">
        <v>0</v>
      </c>
      <c r="DG58" s="3">
        <v>0</v>
      </c>
    </row>
    <row r="59" spans="1:111" x14ac:dyDescent="0.25">
      <c r="A59" s="1" t="s">
        <v>18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0</v>
      </c>
      <c r="DF59" s="3">
        <v>0</v>
      </c>
      <c r="DG59" s="3">
        <v>0</v>
      </c>
    </row>
    <row r="60" spans="1:111" x14ac:dyDescent="0.25">
      <c r="A60" s="1" t="s">
        <v>18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0</v>
      </c>
      <c r="DF60" s="3">
        <v>0</v>
      </c>
      <c r="DG60" s="3">
        <v>0</v>
      </c>
    </row>
    <row r="61" spans="1:111" x14ac:dyDescent="0.25">
      <c r="A61" s="1" t="s">
        <v>18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0</v>
      </c>
      <c r="DF61" s="3">
        <v>0</v>
      </c>
      <c r="DG61" s="3">
        <v>0</v>
      </c>
    </row>
    <row r="62" spans="1:111" x14ac:dyDescent="0.25">
      <c r="A62" s="1" t="s">
        <v>18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</row>
    <row r="63" spans="1:111" x14ac:dyDescent="0.25">
      <c r="A63" s="1" t="s">
        <v>18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0</v>
      </c>
    </row>
    <row r="64" spans="1:111" x14ac:dyDescent="0.25">
      <c r="A64" s="1" t="s">
        <v>18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0</v>
      </c>
      <c r="DF64" s="3">
        <v>0</v>
      </c>
      <c r="DG64" s="3">
        <v>0</v>
      </c>
    </row>
    <row r="65" spans="1:111" x14ac:dyDescent="0.25">
      <c r="A65" s="1" t="s">
        <v>18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0</v>
      </c>
      <c r="DF65" s="3">
        <v>0</v>
      </c>
      <c r="DG65" s="3">
        <v>0</v>
      </c>
    </row>
    <row r="66" spans="1:111" x14ac:dyDescent="0.25">
      <c r="A66" s="1" t="s">
        <v>18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0</v>
      </c>
      <c r="DF66" s="3">
        <v>0</v>
      </c>
      <c r="DG66" s="3">
        <v>0</v>
      </c>
    </row>
    <row r="67" spans="1:111" x14ac:dyDescent="0.25">
      <c r="A67" s="1" t="s">
        <v>18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0</v>
      </c>
      <c r="CM67" s="3">
        <v>0</v>
      </c>
      <c r="CN67" s="3">
        <v>0</v>
      </c>
      <c r="CO67" s="3">
        <v>0</v>
      </c>
      <c r="CP67" s="3">
        <v>0</v>
      </c>
      <c r="CQ67" s="3">
        <v>0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0</v>
      </c>
      <c r="DF67" s="3">
        <v>0</v>
      </c>
      <c r="DG67" s="3">
        <v>0</v>
      </c>
    </row>
    <row r="68" spans="1:111" x14ac:dyDescent="0.25">
      <c r="A68" s="1" t="s">
        <v>18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0</v>
      </c>
      <c r="DG68" s="3">
        <v>0</v>
      </c>
    </row>
    <row r="69" spans="1:111" x14ac:dyDescent="0.25">
      <c r="A69" s="1" t="s">
        <v>18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0</v>
      </c>
      <c r="DF69" s="3">
        <v>0</v>
      </c>
      <c r="DG69" s="3">
        <v>0</v>
      </c>
    </row>
    <row r="70" spans="1:111" x14ac:dyDescent="0.25">
      <c r="A70" s="1" t="s">
        <v>18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0</v>
      </c>
      <c r="DF70" s="3">
        <v>0</v>
      </c>
      <c r="DG70" s="3">
        <v>0</v>
      </c>
    </row>
    <row r="71" spans="1:111" x14ac:dyDescent="0.25">
      <c r="A71" s="1" t="s">
        <v>18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3">
        <v>0</v>
      </c>
      <c r="CF71" s="3">
        <v>0</v>
      </c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L71" s="3">
        <v>0</v>
      </c>
      <c r="CM71" s="3">
        <v>0</v>
      </c>
      <c r="CN71" s="3">
        <v>0</v>
      </c>
      <c r="CO71" s="3">
        <v>0</v>
      </c>
      <c r="CP71" s="3">
        <v>0</v>
      </c>
      <c r="CQ71" s="3">
        <v>0</v>
      </c>
      <c r="CR71" s="3">
        <v>0</v>
      </c>
      <c r="CS71" s="3">
        <v>0</v>
      </c>
      <c r="CT71" s="3">
        <v>0</v>
      </c>
      <c r="CU71" s="3">
        <v>0</v>
      </c>
      <c r="CV71" s="3">
        <v>0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0</v>
      </c>
      <c r="DF71" s="3">
        <v>0</v>
      </c>
      <c r="DG71" s="3">
        <v>0</v>
      </c>
    </row>
    <row r="72" spans="1:111" x14ac:dyDescent="0.25">
      <c r="A72" s="1" t="s">
        <v>18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>
        <v>0</v>
      </c>
      <c r="CM72" s="3">
        <v>0</v>
      </c>
      <c r="CN72" s="3">
        <v>0</v>
      </c>
      <c r="CO72" s="3">
        <v>0</v>
      </c>
      <c r="CP72" s="3">
        <v>0</v>
      </c>
      <c r="CQ72" s="3">
        <v>0</v>
      </c>
      <c r="CR72" s="3">
        <v>0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0</v>
      </c>
      <c r="DF72" s="3">
        <v>0</v>
      </c>
      <c r="DG72" s="3">
        <v>0</v>
      </c>
    </row>
    <row r="73" spans="1:111" x14ac:dyDescent="0.25">
      <c r="A73" s="1" t="s">
        <v>18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  <c r="CK73" s="3">
        <v>0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0</v>
      </c>
      <c r="DG73" s="3">
        <v>0</v>
      </c>
    </row>
    <row r="74" spans="1:111" x14ac:dyDescent="0.25">
      <c r="A74" s="1" t="s">
        <v>18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0</v>
      </c>
      <c r="DF74" s="3">
        <v>0</v>
      </c>
      <c r="DG74" s="3">
        <v>0</v>
      </c>
    </row>
    <row r="75" spans="1:111" x14ac:dyDescent="0.25">
      <c r="A75" s="1" t="s">
        <v>18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0</v>
      </c>
      <c r="CF75" s="3">
        <v>0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0</v>
      </c>
      <c r="DG75" s="3">
        <v>0</v>
      </c>
    </row>
    <row r="76" spans="1:111" x14ac:dyDescent="0.25">
      <c r="A76" s="1" t="s">
        <v>18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3">
        <v>0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0</v>
      </c>
    </row>
    <row r="77" spans="1:111" x14ac:dyDescent="0.25">
      <c r="A77" s="1" t="s">
        <v>18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0</v>
      </c>
    </row>
    <row r="78" spans="1:111" x14ac:dyDescent="0.25">
      <c r="A78" s="1" t="s">
        <v>18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</row>
    <row r="79" spans="1:111" x14ac:dyDescent="0.25">
      <c r="A79" s="1" t="s">
        <v>18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0</v>
      </c>
      <c r="DF79" s="3">
        <v>0</v>
      </c>
      <c r="DG79" s="3">
        <v>0</v>
      </c>
    </row>
    <row r="80" spans="1:111" x14ac:dyDescent="0.25">
      <c r="A80" s="1" t="s">
        <v>18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0</v>
      </c>
      <c r="DF80" s="3">
        <v>0</v>
      </c>
      <c r="DG80" s="3">
        <v>0</v>
      </c>
    </row>
    <row r="81" spans="1:111" x14ac:dyDescent="0.25">
      <c r="A81" s="1" t="s">
        <v>18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3">
        <v>0</v>
      </c>
      <c r="CF81" s="3">
        <v>0</v>
      </c>
      <c r="CG81" s="3">
        <v>0</v>
      </c>
      <c r="CH81" s="3">
        <v>0</v>
      </c>
      <c r="CI81" s="3">
        <v>0</v>
      </c>
      <c r="CJ81" s="3">
        <v>0</v>
      </c>
      <c r="CK81" s="3">
        <v>0</v>
      </c>
      <c r="CL81" s="3">
        <v>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0</v>
      </c>
      <c r="DF81" s="3">
        <v>0</v>
      </c>
      <c r="DG81" s="3">
        <v>0</v>
      </c>
    </row>
    <row r="82" spans="1:111" x14ac:dyDescent="0.25">
      <c r="A82" s="1" t="s">
        <v>18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0</v>
      </c>
      <c r="DF82" s="3">
        <v>0</v>
      </c>
      <c r="DG82" s="3">
        <v>0</v>
      </c>
    </row>
    <row r="83" spans="1:111" x14ac:dyDescent="0.25">
      <c r="A83" s="1" t="s">
        <v>18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</row>
    <row r="84" spans="1:111" x14ac:dyDescent="0.25">
      <c r="A84" s="1" t="s">
        <v>18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0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0</v>
      </c>
      <c r="DF84" s="3">
        <v>0</v>
      </c>
      <c r="DG84" s="3">
        <v>0</v>
      </c>
    </row>
    <row r="85" spans="1:111" x14ac:dyDescent="0.25">
      <c r="A85" s="1" t="s">
        <v>18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0</v>
      </c>
      <c r="DG85" s="3">
        <v>0</v>
      </c>
    </row>
    <row r="86" spans="1:111" x14ac:dyDescent="0.25">
      <c r="A86" s="1" t="s">
        <v>18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</row>
    <row r="87" spans="1:111" x14ac:dyDescent="0.25">
      <c r="A87" s="1" t="s">
        <v>18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0</v>
      </c>
      <c r="DF87" s="3">
        <v>0</v>
      </c>
      <c r="DG87" s="3">
        <v>0</v>
      </c>
    </row>
    <row r="88" spans="1:111" x14ac:dyDescent="0.25">
      <c r="A88" s="1" t="s">
        <v>18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0</v>
      </c>
      <c r="DF88" s="3">
        <v>0</v>
      </c>
      <c r="DG88" s="3">
        <v>0</v>
      </c>
    </row>
    <row r="89" spans="1:111" x14ac:dyDescent="0.25">
      <c r="A89" s="1" t="s">
        <v>18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0</v>
      </c>
      <c r="DF89" s="3">
        <v>0</v>
      </c>
      <c r="DG89" s="3">
        <v>0</v>
      </c>
    </row>
    <row r="90" spans="1:111" x14ac:dyDescent="0.25">
      <c r="A90" s="1" t="s">
        <v>18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>
        <v>0</v>
      </c>
      <c r="CM90" s="3">
        <v>0</v>
      </c>
      <c r="CN90" s="3">
        <v>0</v>
      </c>
      <c r="CO90" s="3">
        <v>0</v>
      </c>
      <c r="CP90" s="3">
        <v>0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0</v>
      </c>
      <c r="DF90" s="3">
        <v>0</v>
      </c>
      <c r="DG90" s="3">
        <v>0</v>
      </c>
    </row>
    <row r="91" spans="1:111" x14ac:dyDescent="0.25">
      <c r="A91" s="1" t="s">
        <v>18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</v>
      </c>
      <c r="CN91" s="3">
        <v>0</v>
      </c>
      <c r="CO91" s="3">
        <v>0</v>
      </c>
      <c r="CP91" s="3">
        <v>0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0</v>
      </c>
      <c r="DF91" s="3">
        <v>0</v>
      </c>
      <c r="DG91" s="3">
        <v>0</v>
      </c>
    </row>
    <row r="92" spans="1:111" x14ac:dyDescent="0.25">
      <c r="A92" s="1" t="s">
        <v>18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0</v>
      </c>
      <c r="DF92" s="3">
        <v>0</v>
      </c>
      <c r="DG92" s="3">
        <v>0</v>
      </c>
    </row>
    <row r="93" spans="1:111" x14ac:dyDescent="0.25">
      <c r="A93" s="1" t="s">
        <v>18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3">
        <v>0</v>
      </c>
      <c r="CM93" s="3">
        <v>0</v>
      </c>
      <c r="CN93" s="3">
        <v>0</v>
      </c>
      <c r="CO93" s="3">
        <v>0</v>
      </c>
      <c r="CP93" s="3">
        <v>0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0</v>
      </c>
      <c r="DF93" s="3">
        <v>0</v>
      </c>
      <c r="DG93" s="3">
        <v>0</v>
      </c>
    </row>
    <row r="94" spans="1:111" x14ac:dyDescent="0.25">
      <c r="A94" s="1" t="s">
        <v>18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</row>
    <row r="95" spans="1:111" x14ac:dyDescent="0.25">
      <c r="A95" s="1" t="s">
        <v>18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</row>
    <row r="96" spans="1:111" x14ac:dyDescent="0.25">
      <c r="A96" s="1" t="s">
        <v>18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0</v>
      </c>
      <c r="DF96" s="3">
        <v>0</v>
      </c>
      <c r="DG96" s="3">
        <v>0</v>
      </c>
    </row>
    <row r="97" spans="1:111" x14ac:dyDescent="0.25">
      <c r="A97" s="1" t="s">
        <v>18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  <c r="CK97" s="3">
        <v>0</v>
      </c>
      <c r="CL97" s="3">
        <v>0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0</v>
      </c>
      <c r="DF97" s="3">
        <v>0</v>
      </c>
      <c r="DG97" s="3">
        <v>0</v>
      </c>
    </row>
    <row r="98" spans="1:111" x14ac:dyDescent="0.25">
      <c r="A98" s="1" t="s">
        <v>18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0</v>
      </c>
      <c r="DF98" s="3">
        <v>0</v>
      </c>
      <c r="DG98" s="3">
        <v>0</v>
      </c>
    </row>
    <row r="99" spans="1:111" x14ac:dyDescent="0.25">
      <c r="A99" s="1" t="s">
        <v>18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0</v>
      </c>
      <c r="DF99" s="3">
        <v>0</v>
      </c>
      <c r="DG99" s="3">
        <v>0</v>
      </c>
    </row>
    <row r="100" spans="1:111" x14ac:dyDescent="0.25">
      <c r="A100" s="1" t="s">
        <v>18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0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</row>
    <row r="101" spans="1:111" x14ac:dyDescent="0.25">
      <c r="A101" s="1" t="s">
        <v>18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3">
        <v>0</v>
      </c>
      <c r="CF101" s="3">
        <v>0</v>
      </c>
      <c r="CG101" s="3">
        <v>0</v>
      </c>
      <c r="CH101" s="3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</row>
    <row r="102" spans="1:111" x14ac:dyDescent="0.25">
      <c r="A102" s="1" t="s">
        <v>18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</row>
    <row r="103" spans="1:111" x14ac:dyDescent="0.25">
      <c r="A103" s="1" t="s">
        <v>18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0</v>
      </c>
      <c r="CG103" s="3">
        <v>0</v>
      </c>
      <c r="CH103" s="3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</row>
    <row r="104" spans="1:111" x14ac:dyDescent="0.25">
      <c r="A104" s="1" t="s">
        <v>18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0</v>
      </c>
      <c r="CF104" s="3">
        <v>0</v>
      </c>
      <c r="CG104" s="3">
        <v>0</v>
      </c>
      <c r="CH104" s="3">
        <v>0</v>
      </c>
      <c r="CI104" s="3">
        <v>0</v>
      </c>
      <c r="CJ104" s="3">
        <v>0</v>
      </c>
      <c r="CK104" s="3">
        <v>0</v>
      </c>
      <c r="CL104" s="3">
        <v>0</v>
      </c>
      <c r="CM104" s="3">
        <v>0</v>
      </c>
      <c r="CN104" s="3">
        <v>0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0</v>
      </c>
      <c r="DF104" s="3">
        <v>0</v>
      </c>
      <c r="DG104" s="3">
        <v>0</v>
      </c>
    </row>
    <row r="105" spans="1:111" x14ac:dyDescent="0.25">
      <c r="A105" s="1" t="s">
        <v>18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3">
        <v>0</v>
      </c>
      <c r="CF105" s="3">
        <v>0</v>
      </c>
      <c r="CG105" s="3">
        <v>0</v>
      </c>
      <c r="CH105" s="3">
        <v>0</v>
      </c>
      <c r="CI105" s="3">
        <v>0</v>
      </c>
      <c r="CJ105" s="3">
        <v>0</v>
      </c>
      <c r="CK105" s="3">
        <v>0</v>
      </c>
      <c r="CL105" s="3">
        <v>0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0</v>
      </c>
      <c r="DF105" s="3">
        <v>0</v>
      </c>
      <c r="DG105" s="3">
        <v>0</v>
      </c>
    </row>
    <row r="106" spans="1:111" x14ac:dyDescent="0.25">
      <c r="A106" s="1" t="s">
        <v>18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</row>
    <row r="107" spans="1:111" x14ac:dyDescent="0.25">
      <c r="A107" s="1" t="s">
        <v>18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3">
        <v>0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0</v>
      </c>
      <c r="DF107" s="3">
        <v>0</v>
      </c>
      <c r="DG107" s="3">
        <v>0</v>
      </c>
    </row>
    <row r="108" spans="1:111" x14ac:dyDescent="0.25">
      <c r="A108" s="1" t="s">
        <v>18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0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  <c r="CK108" s="3">
        <v>0</v>
      </c>
      <c r="CL108" s="3">
        <v>0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0</v>
      </c>
      <c r="DF108" s="3">
        <v>0</v>
      </c>
      <c r="DG108" s="3">
        <v>0</v>
      </c>
    </row>
    <row r="109" spans="1:111" x14ac:dyDescent="0.25">
      <c r="A109" s="1" t="s">
        <v>18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0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0</v>
      </c>
      <c r="DF109" s="3">
        <v>0</v>
      </c>
      <c r="DG109" s="3">
        <v>0</v>
      </c>
    </row>
    <row r="110" spans="1:111" x14ac:dyDescent="0.25">
      <c r="A110" s="1" t="s">
        <v>18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3">
        <v>0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0</v>
      </c>
      <c r="DF110" s="3">
        <v>0</v>
      </c>
      <c r="DG110" s="3">
        <v>0</v>
      </c>
    </row>
    <row r="111" spans="1:111" x14ac:dyDescent="0.25">
      <c r="A111" s="1" t="s">
        <v>18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0</v>
      </c>
      <c r="CD111" s="3">
        <v>0</v>
      </c>
      <c r="CE111" s="3">
        <v>0</v>
      </c>
      <c r="CF111" s="3">
        <v>0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0</v>
      </c>
      <c r="DF111" s="3">
        <v>0</v>
      </c>
      <c r="DG111" s="3">
        <v>0</v>
      </c>
    </row>
    <row r="112" spans="1:111" x14ac:dyDescent="0.25">
      <c r="A112" s="1" t="s">
        <v>18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0</v>
      </c>
      <c r="DF112" s="3">
        <v>0</v>
      </c>
      <c r="DG112" s="3">
        <v>0</v>
      </c>
    </row>
    <row r="113" spans="1:111" x14ac:dyDescent="0.25">
      <c r="A113" s="1" t="s">
        <v>18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0</v>
      </c>
      <c r="DF113" s="3">
        <v>0</v>
      </c>
      <c r="DG113" s="3">
        <v>0</v>
      </c>
    </row>
    <row r="114" spans="1:111" x14ac:dyDescent="0.25">
      <c r="A114" s="1" t="s">
        <v>18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3">
        <v>0</v>
      </c>
      <c r="CE114" s="3">
        <v>0</v>
      </c>
      <c r="CF114" s="3">
        <v>0</v>
      </c>
      <c r="CG114" s="3">
        <v>0</v>
      </c>
      <c r="CH114" s="3">
        <v>0</v>
      </c>
      <c r="CI114" s="3">
        <v>0</v>
      </c>
      <c r="CJ114" s="3">
        <v>0</v>
      </c>
      <c r="CK114" s="3">
        <v>0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0</v>
      </c>
      <c r="DF114" s="3">
        <v>0</v>
      </c>
      <c r="DG114" s="3">
        <v>0</v>
      </c>
    </row>
    <row r="115" spans="1:111" x14ac:dyDescent="0.25">
      <c r="A115" s="1" t="s">
        <v>18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  <c r="CE115" s="3">
        <v>0</v>
      </c>
      <c r="CF115" s="3">
        <v>0</v>
      </c>
      <c r="CG115" s="3">
        <v>0</v>
      </c>
      <c r="CH115" s="3">
        <v>0</v>
      </c>
      <c r="CI115" s="3">
        <v>0</v>
      </c>
      <c r="CJ115" s="3">
        <v>0</v>
      </c>
      <c r="CK115" s="3">
        <v>0</v>
      </c>
      <c r="CL115" s="3">
        <v>0</v>
      </c>
      <c r="CM115" s="3">
        <v>0</v>
      </c>
      <c r="CN115" s="3">
        <v>0</v>
      </c>
      <c r="CO115" s="3">
        <v>0</v>
      </c>
      <c r="CP115" s="3">
        <v>0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0</v>
      </c>
      <c r="DF115" s="3">
        <v>0</v>
      </c>
      <c r="DG115" s="3">
        <v>0</v>
      </c>
    </row>
    <row r="116" spans="1:111" x14ac:dyDescent="0.25">
      <c r="A116" s="1" t="s">
        <v>18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3">
        <v>0</v>
      </c>
      <c r="CF116" s="3">
        <v>0</v>
      </c>
      <c r="CG116" s="3">
        <v>0</v>
      </c>
      <c r="CH116" s="3">
        <v>0</v>
      </c>
      <c r="CI116" s="3">
        <v>0</v>
      </c>
      <c r="CJ116" s="3">
        <v>0</v>
      </c>
      <c r="CK116" s="3">
        <v>0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0</v>
      </c>
      <c r="DF116" s="3">
        <v>0</v>
      </c>
      <c r="DG116" s="3">
        <v>0</v>
      </c>
    </row>
    <row r="117" spans="1:111" x14ac:dyDescent="0.25">
      <c r="A117" s="1" t="s">
        <v>18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  <c r="CK117" s="3">
        <v>0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0</v>
      </c>
      <c r="DF117" s="3">
        <v>0</v>
      </c>
      <c r="DG117" s="3">
        <v>0</v>
      </c>
    </row>
    <row r="118" spans="1:111" x14ac:dyDescent="0.25">
      <c r="A118" s="1" t="s">
        <v>18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3">
        <v>0</v>
      </c>
      <c r="CE118" s="3">
        <v>0</v>
      </c>
      <c r="CF118" s="3">
        <v>0</v>
      </c>
      <c r="CG118" s="3">
        <v>0</v>
      </c>
      <c r="CH118" s="3">
        <v>0</v>
      </c>
      <c r="CI118" s="3">
        <v>0</v>
      </c>
      <c r="CJ118" s="3">
        <v>0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0</v>
      </c>
      <c r="DF118" s="3">
        <v>0</v>
      </c>
      <c r="DG118" s="3">
        <v>0</v>
      </c>
    </row>
    <row r="119" spans="1:111" x14ac:dyDescent="0.25">
      <c r="A119" s="1" t="s">
        <v>18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3">
        <v>0</v>
      </c>
      <c r="CF119" s="3">
        <v>0</v>
      </c>
      <c r="CG119" s="3">
        <v>0</v>
      </c>
      <c r="CH119" s="3">
        <v>0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</row>
    <row r="120" spans="1:111" x14ac:dyDescent="0.25">
      <c r="A120" s="1" t="s">
        <v>18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0</v>
      </c>
      <c r="DG120" s="3">
        <v>0</v>
      </c>
    </row>
    <row r="121" spans="1:111" x14ac:dyDescent="0.25">
      <c r="A121" s="1" t="s">
        <v>18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3">
        <v>0</v>
      </c>
      <c r="CD121" s="3">
        <v>0</v>
      </c>
      <c r="CE121" s="3">
        <v>0</v>
      </c>
      <c r="CF121" s="3">
        <v>0</v>
      </c>
      <c r="CG121" s="3">
        <v>0</v>
      </c>
      <c r="CH121" s="3">
        <v>0</v>
      </c>
      <c r="CI121" s="3">
        <v>0</v>
      </c>
      <c r="CJ121" s="3">
        <v>0</v>
      </c>
      <c r="CK121" s="3">
        <v>0</v>
      </c>
      <c r="CL121" s="3">
        <v>0</v>
      </c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</row>
    <row r="122" spans="1:111" x14ac:dyDescent="0.25">
      <c r="A122" s="1" t="s">
        <v>18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3">
        <v>0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0</v>
      </c>
      <c r="DF122" s="3">
        <v>0</v>
      </c>
      <c r="DG122" s="3">
        <v>0</v>
      </c>
    </row>
    <row r="123" spans="1:111" x14ac:dyDescent="0.25">
      <c r="A123" s="1" t="s">
        <v>18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3">
        <v>0</v>
      </c>
      <c r="CC123" s="3">
        <v>0</v>
      </c>
      <c r="CD123" s="3">
        <v>0</v>
      </c>
      <c r="CE123" s="3">
        <v>0</v>
      </c>
      <c r="CF123" s="3">
        <v>0</v>
      </c>
      <c r="CG123" s="3">
        <v>0</v>
      </c>
      <c r="CH123" s="3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</row>
    <row r="124" spans="1:111" x14ac:dyDescent="0.25">
      <c r="A124" s="1" t="s">
        <v>18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0</v>
      </c>
      <c r="CD124" s="3">
        <v>0</v>
      </c>
      <c r="CE124" s="3">
        <v>0</v>
      </c>
      <c r="CF124" s="3">
        <v>0</v>
      </c>
      <c r="CG124" s="3">
        <v>0</v>
      </c>
      <c r="CH124" s="3">
        <v>0</v>
      </c>
      <c r="CI124" s="3">
        <v>0</v>
      </c>
      <c r="CJ124" s="3">
        <v>0</v>
      </c>
      <c r="CK124" s="3">
        <v>0</v>
      </c>
      <c r="CL124" s="3">
        <v>0</v>
      </c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0</v>
      </c>
    </row>
    <row r="125" spans="1:111" x14ac:dyDescent="0.25">
      <c r="A125" s="1" t="s">
        <v>19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0</v>
      </c>
      <c r="CD125" s="3">
        <v>0</v>
      </c>
      <c r="CE125" s="3">
        <v>0</v>
      </c>
      <c r="CF125" s="3">
        <v>0</v>
      </c>
      <c r="CG125" s="3">
        <v>0</v>
      </c>
      <c r="CH125" s="3">
        <v>0</v>
      </c>
      <c r="CI125" s="3">
        <v>0</v>
      </c>
      <c r="CJ125" s="3">
        <v>0</v>
      </c>
      <c r="CK125" s="3">
        <v>0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</row>
    <row r="126" spans="1:111" x14ac:dyDescent="0.25">
      <c r="A126" s="1" t="s">
        <v>20</v>
      </c>
      <c r="B126" s="3">
        <v>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30DD-2544-4B05-931B-820DE5BE5216}">
  <dimension ref="A1:S111"/>
  <sheetViews>
    <sheetView zoomScale="80" zoomScaleNormal="80" workbookViewId="0">
      <selection activeCell="R22" sqref="R22"/>
    </sheetView>
  </sheetViews>
  <sheetFormatPr defaultRowHeight="15" x14ac:dyDescent="0.25"/>
  <cols>
    <col min="1" max="14" width="9.140625" style="1"/>
    <col min="15" max="15" width="3.7109375" style="1" bestFit="1" customWidth="1"/>
    <col min="16" max="17" width="9.140625" style="1"/>
    <col min="18" max="18" width="17" style="1" bestFit="1" customWidth="1"/>
    <col min="19" max="19" width="10.28515625" style="1" bestFit="1" customWidth="1"/>
    <col min="20" max="16384" width="9.140625" style="1"/>
  </cols>
  <sheetData>
    <row r="1" spans="1:19" ht="46.5" x14ac:dyDescent="0.25">
      <c r="A1" s="2"/>
      <c r="B1" s="6" t="s">
        <v>11</v>
      </c>
      <c r="C1" s="6"/>
      <c r="D1" s="6" t="s">
        <v>0</v>
      </c>
      <c r="E1" s="6" t="s">
        <v>1</v>
      </c>
      <c r="F1" s="6" t="s">
        <v>2</v>
      </c>
      <c r="G1" s="13" t="s">
        <v>3</v>
      </c>
      <c r="H1" s="13" t="s">
        <v>4</v>
      </c>
      <c r="I1" s="6"/>
      <c r="J1" s="6" t="s">
        <v>5</v>
      </c>
      <c r="K1" s="6" t="s">
        <v>6</v>
      </c>
      <c r="L1" s="6" t="s">
        <v>0</v>
      </c>
      <c r="M1" s="6" t="s">
        <v>7</v>
      </c>
      <c r="N1" s="6"/>
      <c r="O1" s="6" t="s">
        <v>22</v>
      </c>
    </row>
    <row r="2" spans="1:19" x14ac:dyDescent="0.25">
      <c r="A2" s="2">
        <v>1</v>
      </c>
      <c r="B2" s="1">
        <v>2.4</v>
      </c>
      <c r="C2" s="7"/>
      <c r="D2" s="2">
        <v>24.388999999999999</v>
      </c>
      <c r="E2" s="2">
        <v>25.547000000000001</v>
      </c>
      <c r="F2" s="2">
        <v>2.53E-2</v>
      </c>
      <c r="G2" s="1">
        <v>2.4</v>
      </c>
      <c r="H2" s="1">
        <v>12</v>
      </c>
      <c r="I2" s="8"/>
      <c r="J2" s="8">
        <f>F2*(B2^2)</f>
        <v>0.145728</v>
      </c>
      <c r="K2" s="8">
        <f>E2*B2</f>
        <v>61.312799999999996</v>
      </c>
      <c r="L2" s="8">
        <f>D2</f>
        <v>24.388999999999999</v>
      </c>
      <c r="M2" s="8">
        <f>SUM(J2,K2,L2)</f>
        <v>85.847527999999997</v>
      </c>
      <c r="N2" s="2"/>
      <c r="O2" s="9" t="b">
        <f>_xlfn.IFS(B2&gt;=G2,B2&lt;=H2,TRUE,FALSE)</f>
        <v>1</v>
      </c>
      <c r="R2" s="2" t="s">
        <v>23</v>
      </c>
      <c r="S2" s="10">
        <f>SUM(B2:B111)</f>
        <v>14999.999999989997</v>
      </c>
    </row>
    <row r="3" spans="1:19" x14ac:dyDescent="0.25">
      <c r="A3" s="2">
        <v>2</v>
      </c>
      <c r="B3" s="1">
        <v>2.4</v>
      </c>
      <c r="C3" s="7"/>
      <c r="D3" s="2">
        <v>24.411000000000001</v>
      </c>
      <c r="E3" s="2">
        <v>25.675000000000001</v>
      </c>
      <c r="F3" s="2">
        <v>2.6499999999999999E-2</v>
      </c>
      <c r="G3" s="1">
        <v>2.4</v>
      </c>
      <c r="H3" s="1">
        <v>12</v>
      </c>
      <c r="I3" s="8"/>
      <c r="J3" s="8">
        <f t="shared" ref="J3:J66" si="0">F3*(B3^2)</f>
        <v>0.15264</v>
      </c>
      <c r="K3" s="8">
        <f t="shared" ref="K3:K66" si="1">E3*B3</f>
        <v>61.62</v>
      </c>
      <c r="L3" s="8">
        <f t="shared" ref="L3:L66" si="2">D3</f>
        <v>24.411000000000001</v>
      </c>
      <c r="M3" s="8">
        <f t="shared" ref="M3:M66" si="3">SUM(J3,K3,L3)</f>
        <v>86.183639999999997</v>
      </c>
      <c r="N3" s="2"/>
      <c r="O3" s="9" t="b">
        <f t="shared" ref="O3:O66" si="4">_xlfn.IFS(B3&gt;=G3,B3&lt;=H3,TRUE,FALSE)</f>
        <v>1</v>
      </c>
      <c r="R3" s="1" t="s">
        <v>24</v>
      </c>
      <c r="S3" s="5">
        <v>0</v>
      </c>
    </row>
    <row r="4" spans="1:19" x14ac:dyDescent="0.25">
      <c r="A4" s="2">
        <v>3</v>
      </c>
      <c r="B4" s="1">
        <v>2.4</v>
      </c>
      <c r="C4" s="7"/>
      <c r="D4" s="2">
        <v>24.638000000000002</v>
      </c>
      <c r="E4" s="2">
        <v>25.803000000000001</v>
      </c>
      <c r="F4" s="2">
        <v>2.8000000000000001E-2</v>
      </c>
      <c r="G4" s="1">
        <v>2.4</v>
      </c>
      <c r="H4" s="1">
        <v>12</v>
      </c>
      <c r="I4" s="8"/>
      <c r="J4" s="8">
        <f t="shared" si="0"/>
        <v>0.16128000000000001</v>
      </c>
      <c r="K4" s="8">
        <f t="shared" si="1"/>
        <v>61.927199999999999</v>
      </c>
      <c r="L4" s="8">
        <f t="shared" si="2"/>
        <v>24.638000000000002</v>
      </c>
      <c r="M4" s="8">
        <f t="shared" si="3"/>
        <v>86.726479999999995</v>
      </c>
      <c r="N4" s="2"/>
      <c r="O4" s="9" t="b">
        <f t="shared" si="4"/>
        <v>1</v>
      </c>
      <c r="R4" s="1" t="s">
        <v>25</v>
      </c>
      <c r="S4" s="12">
        <f>ABS(15000-S2)</f>
        <v>1.0002622730098665E-8</v>
      </c>
    </row>
    <row r="5" spans="1:19" x14ac:dyDescent="0.25">
      <c r="A5" s="2">
        <v>4</v>
      </c>
      <c r="B5" s="1">
        <v>2.4</v>
      </c>
      <c r="C5" s="7"/>
      <c r="D5" s="2">
        <v>24.76</v>
      </c>
      <c r="E5" s="2">
        <v>25.931999999999999</v>
      </c>
      <c r="F5" s="2">
        <v>2.8400000000000002E-2</v>
      </c>
      <c r="G5" s="1">
        <v>2.4</v>
      </c>
      <c r="H5" s="1">
        <v>12</v>
      </c>
      <c r="I5" s="8"/>
      <c r="J5" s="8">
        <f t="shared" si="0"/>
        <v>0.16358400000000001</v>
      </c>
      <c r="K5" s="8">
        <f t="shared" si="1"/>
        <v>62.236799999999995</v>
      </c>
      <c r="L5" s="8">
        <f t="shared" si="2"/>
        <v>24.76</v>
      </c>
      <c r="M5" s="8">
        <f t="shared" si="3"/>
        <v>87.160383999999993</v>
      </c>
      <c r="N5" s="2"/>
      <c r="O5" s="9" t="b">
        <f t="shared" si="4"/>
        <v>1</v>
      </c>
      <c r="R5" s="2" t="s">
        <v>8</v>
      </c>
      <c r="S5" s="10">
        <f>SUM(M2:M111)</f>
        <v>197988.17753372921</v>
      </c>
    </row>
    <row r="6" spans="1:19" x14ac:dyDescent="0.25">
      <c r="A6" s="2">
        <v>5</v>
      </c>
      <c r="B6" s="1">
        <v>2.4</v>
      </c>
      <c r="C6" s="7"/>
      <c r="D6" s="2">
        <v>24.888000000000002</v>
      </c>
      <c r="E6" s="2">
        <v>26.061</v>
      </c>
      <c r="F6" s="2">
        <v>2.86E-2</v>
      </c>
      <c r="G6" s="1">
        <v>2.4</v>
      </c>
      <c r="H6" s="1">
        <v>12</v>
      </c>
      <c r="I6" s="8"/>
      <c r="J6" s="8">
        <f t="shared" si="0"/>
        <v>0.16473599999999999</v>
      </c>
      <c r="K6" s="8">
        <f t="shared" si="1"/>
        <v>62.546399999999998</v>
      </c>
      <c r="L6" s="8">
        <f t="shared" si="2"/>
        <v>24.888000000000002</v>
      </c>
      <c r="M6" s="8">
        <f t="shared" si="3"/>
        <v>87.599136000000001</v>
      </c>
      <c r="N6" s="2"/>
      <c r="O6" s="9" t="b">
        <f t="shared" si="4"/>
        <v>1</v>
      </c>
      <c r="R6" s="11"/>
    </row>
    <row r="7" spans="1:19" x14ac:dyDescent="0.25">
      <c r="A7" s="2">
        <v>6</v>
      </c>
      <c r="B7" s="1">
        <v>4</v>
      </c>
      <c r="C7" s="7"/>
      <c r="D7" s="2">
        <v>117.755</v>
      </c>
      <c r="E7" s="2">
        <v>37.551000000000002</v>
      </c>
      <c r="F7" s="2">
        <v>1.2E-2</v>
      </c>
      <c r="G7" s="1">
        <v>4</v>
      </c>
      <c r="H7" s="1">
        <v>20</v>
      </c>
      <c r="I7" s="8"/>
      <c r="J7" s="8">
        <f t="shared" si="0"/>
        <v>0.192</v>
      </c>
      <c r="K7" s="8">
        <f t="shared" si="1"/>
        <v>150.20400000000001</v>
      </c>
      <c r="L7" s="8">
        <f t="shared" si="2"/>
        <v>117.755</v>
      </c>
      <c r="M7" s="8">
        <f t="shared" si="3"/>
        <v>268.15100000000001</v>
      </c>
      <c r="N7" s="2"/>
      <c r="O7" s="9" t="b">
        <f t="shared" si="4"/>
        <v>1</v>
      </c>
      <c r="R7" s="8"/>
    </row>
    <row r="8" spans="1:19" x14ac:dyDescent="0.25">
      <c r="A8" s="2">
        <v>7</v>
      </c>
      <c r="B8" s="1">
        <v>4</v>
      </c>
      <c r="C8" s="7"/>
      <c r="D8" s="2">
        <v>118.108</v>
      </c>
      <c r="E8" s="2">
        <v>37.664000000000001</v>
      </c>
      <c r="F8" s="2">
        <v>1.26E-2</v>
      </c>
      <c r="G8" s="1">
        <v>4</v>
      </c>
      <c r="H8" s="1">
        <v>20</v>
      </c>
      <c r="I8" s="8"/>
      <c r="J8" s="8">
        <f t="shared" si="0"/>
        <v>0.2016</v>
      </c>
      <c r="K8" s="8">
        <f t="shared" si="1"/>
        <v>150.65600000000001</v>
      </c>
      <c r="L8" s="8">
        <f t="shared" si="2"/>
        <v>118.108</v>
      </c>
      <c r="M8" s="8">
        <f t="shared" si="3"/>
        <v>268.96559999999999</v>
      </c>
      <c r="N8" s="2"/>
      <c r="O8" s="9" t="b">
        <f t="shared" si="4"/>
        <v>1</v>
      </c>
      <c r="R8" s="8"/>
    </row>
    <row r="9" spans="1:19" x14ac:dyDescent="0.25">
      <c r="A9" s="2">
        <v>8</v>
      </c>
      <c r="B9" s="1">
        <v>4</v>
      </c>
      <c r="C9" s="7"/>
      <c r="D9" s="2">
        <v>118.458</v>
      </c>
      <c r="E9" s="2">
        <v>37.777000000000001</v>
      </c>
      <c r="F9" s="2">
        <v>1.3599999999999999E-2</v>
      </c>
      <c r="G9" s="1">
        <v>4</v>
      </c>
      <c r="H9" s="1">
        <v>20</v>
      </c>
      <c r="I9" s="8"/>
      <c r="J9" s="8">
        <f t="shared" si="0"/>
        <v>0.21759999999999999</v>
      </c>
      <c r="K9" s="8">
        <f t="shared" si="1"/>
        <v>151.108</v>
      </c>
      <c r="L9" s="8">
        <f t="shared" si="2"/>
        <v>118.458</v>
      </c>
      <c r="M9" s="8">
        <f t="shared" si="3"/>
        <v>269.78359999999998</v>
      </c>
      <c r="N9" s="2"/>
      <c r="O9" s="9" t="b">
        <f t="shared" si="4"/>
        <v>1</v>
      </c>
      <c r="R9" s="8"/>
    </row>
    <row r="10" spans="1:19" x14ac:dyDescent="0.25">
      <c r="A10" s="2">
        <v>9</v>
      </c>
      <c r="B10" s="1">
        <v>4</v>
      </c>
      <c r="C10" s="7"/>
      <c r="D10" s="2">
        <v>118.821</v>
      </c>
      <c r="E10" s="2">
        <v>37.89</v>
      </c>
      <c r="F10" s="2">
        <v>1.43E-2</v>
      </c>
      <c r="G10" s="1">
        <v>4</v>
      </c>
      <c r="H10" s="1">
        <v>20</v>
      </c>
      <c r="I10" s="8"/>
      <c r="J10" s="8">
        <f t="shared" si="0"/>
        <v>0.2288</v>
      </c>
      <c r="K10" s="8">
        <f t="shared" si="1"/>
        <v>151.56</v>
      </c>
      <c r="L10" s="8">
        <f t="shared" si="2"/>
        <v>118.821</v>
      </c>
      <c r="M10" s="8">
        <f t="shared" si="3"/>
        <v>270.60980000000001</v>
      </c>
      <c r="N10" s="2"/>
      <c r="O10" s="9" t="b">
        <f t="shared" si="4"/>
        <v>1</v>
      </c>
      <c r="R10" s="8"/>
    </row>
    <row r="11" spans="1:19" x14ac:dyDescent="0.25">
      <c r="A11" s="2">
        <v>10</v>
      </c>
      <c r="B11" s="1">
        <v>64.403687899999994</v>
      </c>
      <c r="C11" s="7"/>
      <c r="D11" s="2">
        <v>81.135999999999996</v>
      </c>
      <c r="E11" s="2">
        <v>13.327</v>
      </c>
      <c r="F11" s="2">
        <v>8.8000000000000005E-3</v>
      </c>
      <c r="G11" s="1">
        <v>15.2</v>
      </c>
      <c r="H11" s="1">
        <v>76</v>
      </c>
      <c r="I11" s="8"/>
      <c r="J11" s="8">
        <f t="shared" si="0"/>
        <v>36.500948133061335</v>
      </c>
      <c r="K11" s="8">
        <f t="shared" si="1"/>
        <v>858.30794864329994</v>
      </c>
      <c r="L11" s="8">
        <f t="shared" si="2"/>
        <v>81.135999999999996</v>
      </c>
      <c r="M11" s="8">
        <f t="shared" si="3"/>
        <v>975.94489677636125</v>
      </c>
      <c r="N11" s="2"/>
      <c r="O11" s="9" t="b">
        <f t="shared" si="4"/>
        <v>1</v>
      </c>
    </row>
    <row r="12" spans="1:19" x14ac:dyDescent="0.25">
      <c r="A12" s="2">
        <v>11</v>
      </c>
      <c r="B12" s="1">
        <v>62.162725109999997</v>
      </c>
      <c r="C12" s="7"/>
      <c r="D12" s="2">
        <v>81.298000000000002</v>
      </c>
      <c r="E12" s="2">
        <v>13.353999999999999</v>
      </c>
      <c r="F12" s="2">
        <v>8.8999999999999999E-3</v>
      </c>
      <c r="G12" s="1">
        <v>15.2</v>
      </c>
      <c r="H12" s="1">
        <v>76</v>
      </c>
      <c r="I12" s="8"/>
      <c r="J12" s="8">
        <f t="shared" si="0"/>
        <v>34.391419098602675</v>
      </c>
      <c r="K12" s="8">
        <f t="shared" si="1"/>
        <v>830.12103111893987</v>
      </c>
      <c r="L12" s="8">
        <f t="shared" si="2"/>
        <v>81.298000000000002</v>
      </c>
      <c r="M12" s="8">
        <f t="shared" si="3"/>
        <v>945.81045021754255</v>
      </c>
      <c r="N12" s="2"/>
      <c r="O12" s="9" t="b">
        <f t="shared" si="4"/>
        <v>1</v>
      </c>
    </row>
    <row r="13" spans="1:19" x14ac:dyDescent="0.25">
      <c r="A13" s="2">
        <v>12</v>
      </c>
      <c r="B13" s="1">
        <v>36.289336589999998</v>
      </c>
      <c r="C13" s="7"/>
      <c r="D13" s="2">
        <v>81.463999999999999</v>
      </c>
      <c r="E13" s="2">
        <v>13.8</v>
      </c>
      <c r="F13" s="2">
        <v>9.1000000000000004E-3</v>
      </c>
      <c r="G13" s="1">
        <v>15.2</v>
      </c>
      <c r="H13" s="1">
        <v>76</v>
      </c>
      <c r="I13" s="8"/>
      <c r="J13" s="8">
        <f t="shared" si="0"/>
        <v>11.983935146295044</v>
      </c>
      <c r="K13" s="8">
        <f t="shared" si="1"/>
        <v>500.79284494199999</v>
      </c>
      <c r="L13" s="8">
        <f t="shared" si="2"/>
        <v>81.463999999999999</v>
      </c>
      <c r="M13" s="8">
        <f t="shared" si="3"/>
        <v>594.24078008829497</v>
      </c>
      <c r="N13" s="2"/>
      <c r="O13" s="9" t="b">
        <f t="shared" si="4"/>
        <v>1</v>
      </c>
    </row>
    <row r="14" spans="1:19" x14ac:dyDescent="0.25">
      <c r="A14" s="2">
        <v>13</v>
      </c>
      <c r="B14" s="1">
        <v>56.638721230000002</v>
      </c>
      <c r="C14" s="7"/>
      <c r="D14" s="2">
        <v>81.626000000000005</v>
      </c>
      <c r="E14" s="2">
        <v>13.407</v>
      </c>
      <c r="F14" s="2">
        <v>9.2999999999999992E-3</v>
      </c>
      <c r="G14" s="1">
        <v>15.2</v>
      </c>
      <c r="H14" s="1">
        <v>76</v>
      </c>
      <c r="I14" s="8"/>
      <c r="J14" s="8">
        <f t="shared" si="0"/>
        <v>29.833886105897772</v>
      </c>
      <c r="K14" s="8">
        <f t="shared" si="1"/>
        <v>759.35533553060998</v>
      </c>
      <c r="L14" s="8">
        <f t="shared" si="2"/>
        <v>81.626000000000005</v>
      </c>
      <c r="M14" s="8">
        <f t="shared" si="3"/>
        <v>870.81522163650777</v>
      </c>
      <c r="N14" s="2"/>
      <c r="O14" s="9" t="b">
        <f t="shared" si="4"/>
        <v>1</v>
      </c>
    </row>
    <row r="15" spans="1:19" x14ac:dyDescent="0.25">
      <c r="A15" s="2">
        <v>14</v>
      </c>
      <c r="B15" s="1">
        <v>25</v>
      </c>
      <c r="C15" s="7"/>
      <c r="D15" s="2">
        <v>217.89500000000001</v>
      </c>
      <c r="E15" s="2">
        <v>18</v>
      </c>
      <c r="F15" s="2">
        <v>6.1999999999999998E-3</v>
      </c>
      <c r="G15" s="1">
        <v>25</v>
      </c>
      <c r="H15" s="1">
        <v>100</v>
      </c>
      <c r="I15" s="8"/>
      <c r="J15" s="8">
        <f t="shared" si="0"/>
        <v>3.875</v>
      </c>
      <c r="K15" s="8">
        <f t="shared" si="1"/>
        <v>450</v>
      </c>
      <c r="L15" s="8">
        <f t="shared" si="2"/>
        <v>217.89500000000001</v>
      </c>
      <c r="M15" s="8">
        <f t="shared" si="3"/>
        <v>671.77</v>
      </c>
      <c r="N15" s="2"/>
      <c r="O15" s="9" t="b">
        <f t="shared" si="4"/>
        <v>1</v>
      </c>
    </row>
    <row r="16" spans="1:19" x14ac:dyDescent="0.25">
      <c r="A16" s="2">
        <v>15</v>
      </c>
      <c r="B16" s="1">
        <v>25</v>
      </c>
      <c r="C16" s="7"/>
      <c r="D16" s="2">
        <v>218.33500000000001</v>
      </c>
      <c r="E16" s="2">
        <v>18.100000000000001</v>
      </c>
      <c r="F16" s="2">
        <v>6.1000000000000004E-3</v>
      </c>
      <c r="G16" s="1">
        <v>25</v>
      </c>
      <c r="H16" s="1">
        <v>100</v>
      </c>
      <c r="I16" s="8"/>
      <c r="J16" s="8">
        <f t="shared" si="0"/>
        <v>3.8125000000000004</v>
      </c>
      <c r="K16" s="8">
        <f t="shared" si="1"/>
        <v>452.50000000000006</v>
      </c>
      <c r="L16" s="8">
        <f t="shared" si="2"/>
        <v>218.33500000000001</v>
      </c>
      <c r="M16" s="8">
        <f t="shared" si="3"/>
        <v>674.64750000000004</v>
      </c>
      <c r="N16" s="2"/>
      <c r="O16" s="9" t="b">
        <f t="shared" si="4"/>
        <v>1</v>
      </c>
    </row>
    <row r="17" spans="1:15" x14ac:dyDescent="0.25">
      <c r="A17" s="2">
        <v>16</v>
      </c>
      <c r="B17" s="1">
        <v>25</v>
      </c>
      <c r="C17" s="7"/>
      <c r="D17" s="2">
        <v>218.77500000000001</v>
      </c>
      <c r="E17" s="2">
        <v>18.2</v>
      </c>
      <c r="F17" s="2">
        <v>6.0000000000000001E-3</v>
      </c>
      <c r="G17" s="1">
        <v>25</v>
      </c>
      <c r="H17" s="1">
        <v>100</v>
      </c>
      <c r="I17" s="8"/>
      <c r="J17" s="8">
        <f t="shared" si="0"/>
        <v>3.75</v>
      </c>
      <c r="K17" s="8">
        <f t="shared" si="1"/>
        <v>455</v>
      </c>
      <c r="L17" s="8">
        <f t="shared" si="2"/>
        <v>218.77500000000001</v>
      </c>
      <c r="M17" s="8">
        <f t="shared" si="3"/>
        <v>677.52499999999998</v>
      </c>
      <c r="N17" s="2"/>
      <c r="O17" s="9" t="b">
        <f t="shared" si="4"/>
        <v>1</v>
      </c>
    </row>
    <row r="18" spans="1:15" x14ac:dyDescent="0.25">
      <c r="A18" s="2">
        <v>17</v>
      </c>
      <c r="B18" s="1">
        <v>155</v>
      </c>
      <c r="C18" s="7"/>
      <c r="D18" s="2">
        <v>142.73500000000001</v>
      </c>
      <c r="E18" s="2">
        <v>10.694000000000001</v>
      </c>
      <c r="F18" s="2">
        <v>4.5999999999999999E-3</v>
      </c>
      <c r="G18" s="1">
        <v>54.3</v>
      </c>
      <c r="H18" s="1">
        <v>155</v>
      </c>
      <c r="I18" s="8"/>
      <c r="J18" s="8">
        <f t="shared" si="0"/>
        <v>110.515</v>
      </c>
      <c r="K18" s="8">
        <f t="shared" si="1"/>
        <v>1657.5700000000002</v>
      </c>
      <c r="L18" s="8">
        <f t="shared" si="2"/>
        <v>142.73500000000001</v>
      </c>
      <c r="M18" s="8">
        <f t="shared" si="3"/>
        <v>1910.8200000000002</v>
      </c>
      <c r="N18" s="2"/>
      <c r="O18" s="9" t="b">
        <f t="shared" si="4"/>
        <v>1</v>
      </c>
    </row>
    <row r="19" spans="1:15" x14ac:dyDescent="0.25">
      <c r="A19" s="2">
        <v>18</v>
      </c>
      <c r="B19" s="1">
        <v>155</v>
      </c>
      <c r="C19" s="7"/>
      <c r="D19" s="2">
        <v>143.029</v>
      </c>
      <c r="E19" s="2">
        <v>10.715</v>
      </c>
      <c r="F19" s="2">
        <v>4.7000000000000002E-3</v>
      </c>
      <c r="G19" s="1">
        <v>54.3</v>
      </c>
      <c r="H19" s="1">
        <v>155</v>
      </c>
      <c r="I19" s="8"/>
      <c r="J19" s="8">
        <f t="shared" si="0"/>
        <v>112.9175</v>
      </c>
      <c r="K19" s="8">
        <f t="shared" si="1"/>
        <v>1660.825</v>
      </c>
      <c r="L19" s="8">
        <f t="shared" si="2"/>
        <v>143.029</v>
      </c>
      <c r="M19" s="8">
        <f t="shared" si="3"/>
        <v>1916.7715000000001</v>
      </c>
      <c r="N19" s="2"/>
      <c r="O19" s="9" t="b">
        <f t="shared" si="4"/>
        <v>1</v>
      </c>
    </row>
    <row r="20" spans="1:15" x14ac:dyDescent="0.25">
      <c r="A20" s="2">
        <v>19</v>
      </c>
      <c r="B20" s="1">
        <v>155</v>
      </c>
      <c r="C20" s="7"/>
      <c r="D20" s="2">
        <v>143.31800000000001</v>
      </c>
      <c r="E20" s="2">
        <v>10.737</v>
      </c>
      <c r="F20" s="2">
        <v>4.7999999999999996E-3</v>
      </c>
      <c r="G20" s="1">
        <v>54.3</v>
      </c>
      <c r="H20" s="1">
        <v>155</v>
      </c>
      <c r="I20" s="8"/>
      <c r="J20" s="8">
        <f t="shared" si="0"/>
        <v>115.32</v>
      </c>
      <c r="K20" s="8">
        <f t="shared" si="1"/>
        <v>1664.2350000000001</v>
      </c>
      <c r="L20" s="8">
        <f t="shared" si="2"/>
        <v>143.31800000000001</v>
      </c>
      <c r="M20" s="8">
        <f t="shared" si="3"/>
        <v>1922.873</v>
      </c>
      <c r="N20" s="2"/>
      <c r="O20" s="9" t="b">
        <f t="shared" si="4"/>
        <v>1</v>
      </c>
    </row>
    <row r="21" spans="1:15" x14ac:dyDescent="0.25">
      <c r="A21" s="2">
        <v>20</v>
      </c>
      <c r="B21" s="1">
        <v>155</v>
      </c>
      <c r="C21" s="7"/>
      <c r="D21" s="2">
        <v>143.59700000000001</v>
      </c>
      <c r="E21" s="2">
        <v>10.757999999999999</v>
      </c>
      <c r="F21" s="2">
        <v>4.8999999999999998E-3</v>
      </c>
      <c r="G21" s="1">
        <v>54.3</v>
      </c>
      <c r="H21" s="1">
        <v>155</v>
      </c>
      <c r="I21" s="8"/>
      <c r="J21" s="8">
        <f t="shared" si="0"/>
        <v>117.7225</v>
      </c>
      <c r="K21" s="8">
        <f t="shared" si="1"/>
        <v>1667.4899999999998</v>
      </c>
      <c r="L21" s="8">
        <f t="shared" si="2"/>
        <v>143.59700000000001</v>
      </c>
      <c r="M21" s="8">
        <f t="shared" si="3"/>
        <v>1928.8094999999998</v>
      </c>
      <c r="N21" s="2"/>
      <c r="O21" s="9" t="b">
        <f t="shared" si="4"/>
        <v>1</v>
      </c>
    </row>
    <row r="22" spans="1:15" x14ac:dyDescent="0.25">
      <c r="A22" s="2">
        <v>21</v>
      </c>
      <c r="B22" s="1">
        <v>68.900000000000006</v>
      </c>
      <c r="C22" s="7"/>
      <c r="D22" s="2">
        <v>259.13099999999997</v>
      </c>
      <c r="E22" s="2">
        <v>23</v>
      </c>
      <c r="F22" s="2">
        <v>2.5999999999999999E-3</v>
      </c>
      <c r="G22" s="1">
        <v>68.900000000000006</v>
      </c>
      <c r="H22" s="1">
        <v>197</v>
      </c>
      <c r="I22" s="8"/>
      <c r="J22" s="8">
        <f t="shared" si="0"/>
        <v>12.342746000000002</v>
      </c>
      <c r="K22" s="8">
        <f t="shared" si="1"/>
        <v>1584.7</v>
      </c>
      <c r="L22" s="8">
        <f t="shared" si="2"/>
        <v>259.13099999999997</v>
      </c>
      <c r="M22" s="8">
        <f t="shared" si="3"/>
        <v>1856.1737459999999</v>
      </c>
      <c r="N22" s="2"/>
      <c r="O22" s="9" t="b">
        <f t="shared" si="4"/>
        <v>1</v>
      </c>
    </row>
    <row r="23" spans="1:15" x14ac:dyDescent="0.25">
      <c r="A23" s="2">
        <v>22</v>
      </c>
      <c r="B23" s="1">
        <v>68.900000000000006</v>
      </c>
      <c r="C23" s="7"/>
      <c r="D23" s="2">
        <v>259.649</v>
      </c>
      <c r="E23" s="2">
        <v>23.1</v>
      </c>
      <c r="F23" s="2">
        <v>2.5999999999999999E-3</v>
      </c>
      <c r="G23" s="1">
        <v>68.900000000000006</v>
      </c>
      <c r="H23" s="1">
        <v>197</v>
      </c>
      <c r="I23" s="8"/>
      <c r="J23" s="8">
        <f t="shared" si="0"/>
        <v>12.342746000000002</v>
      </c>
      <c r="K23" s="8">
        <f t="shared" si="1"/>
        <v>1591.5900000000001</v>
      </c>
      <c r="L23" s="8">
        <f t="shared" si="2"/>
        <v>259.649</v>
      </c>
      <c r="M23" s="8">
        <f t="shared" si="3"/>
        <v>1863.5817460000003</v>
      </c>
      <c r="N23" s="2"/>
      <c r="O23" s="9" t="b">
        <f t="shared" si="4"/>
        <v>1</v>
      </c>
    </row>
    <row r="24" spans="1:15" x14ac:dyDescent="0.25">
      <c r="A24" s="2">
        <v>23</v>
      </c>
      <c r="B24" s="1">
        <v>68.900000000000006</v>
      </c>
      <c r="C24" s="7"/>
      <c r="D24" s="2">
        <v>260.17599999999999</v>
      </c>
      <c r="E24" s="2">
        <v>23.2</v>
      </c>
      <c r="F24" s="2">
        <v>2.5999999999999999E-3</v>
      </c>
      <c r="G24" s="1">
        <v>68.900000000000006</v>
      </c>
      <c r="H24" s="1">
        <v>197</v>
      </c>
      <c r="I24" s="8"/>
      <c r="J24" s="8">
        <f t="shared" si="0"/>
        <v>12.342746000000002</v>
      </c>
      <c r="K24" s="8">
        <f t="shared" si="1"/>
        <v>1598.48</v>
      </c>
      <c r="L24" s="8">
        <f t="shared" si="2"/>
        <v>260.17599999999999</v>
      </c>
      <c r="M24" s="8">
        <f t="shared" si="3"/>
        <v>1870.998746</v>
      </c>
      <c r="N24" s="2"/>
      <c r="O24" s="9" t="b">
        <f t="shared" si="4"/>
        <v>1</v>
      </c>
    </row>
    <row r="25" spans="1:15" x14ac:dyDescent="0.25">
      <c r="A25" s="2">
        <v>24</v>
      </c>
      <c r="B25" s="1">
        <v>350</v>
      </c>
      <c r="C25" s="7"/>
      <c r="D25" s="2">
        <v>177.05699999999999</v>
      </c>
      <c r="E25" s="2">
        <v>10.862</v>
      </c>
      <c r="F25" s="2">
        <v>1.5E-3</v>
      </c>
      <c r="G25" s="1">
        <v>140</v>
      </c>
      <c r="H25" s="1">
        <v>350</v>
      </c>
      <c r="I25" s="8"/>
      <c r="J25" s="8">
        <f t="shared" si="0"/>
        <v>183.75</v>
      </c>
      <c r="K25" s="8">
        <f t="shared" si="1"/>
        <v>3801.7</v>
      </c>
      <c r="L25" s="8">
        <f t="shared" si="2"/>
        <v>177.05699999999999</v>
      </c>
      <c r="M25" s="8">
        <f t="shared" si="3"/>
        <v>4162.5069999999996</v>
      </c>
      <c r="N25" s="2"/>
      <c r="O25" s="9" t="b">
        <f t="shared" si="4"/>
        <v>1</v>
      </c>
    </row>
    <row r="26" spans="1:15" x14ac:dyDescent="0.25">
      <c r="A26" s="2">
        <v>25</v>
      </c>
      <c r="B26" s="1">
        <v>400</v>
      </c>
      <c r="C26" s="7"/>
      <c r="D26" s="2">
        <v>210.00200000000001</v>
      </c>
      <c r="E26" s="2">
        <v>7.492</v>
      </c>
      <c r="F26" s="2">
        <v>1.9E-3</v>
      </c>
      <c r="G26" s="1">
        <v>100</v>
      </c>
      <c r="H26" s="1">
        <v>400</v>
      </c>
      <c r="I26" s="8"/>
      <c r="J26" s="8">
        <f t="shared" si="0"/>
        <v>304</v>
      </c>
      <c r="K26" s="8">
        <f t="shared" si="1"/>
        <v>2996.8</v>
      </c>
      <c r="L26" s="8">
        <f t="shared" si="2"/>
        <v>210.00200000000001</v>
      </c>
      <c r="M26" s="8">
        <f t="shared" si="3"/>
        <v>3510.8020000000001</v>
      </c>
      <c r="N26" s="2"/>
      <c r="O26" s="9" t="b">
        <f t="shared" si="4"/>
        <v>1</v>
      </c>
    </row>
    <row r="27" spans="1:15" x14ac:dyDescent="0.25">
      <c r="A27" s="2">
        <v>26</v>
      </c>
      <c r="B27" s="1">
        <v>400</v>
      </c>
      <c r="C27" s="7"/>
      <c r="D27" s="2">
        <v>211.91</v>
      </c>
      <c r="E27" s="2">
        <v>7.5030000000000001</v>
      </c>
      <c r="F27" s="2">
        <v>1.9E-3</v>
      </c>
      <c r="G27" s="1">
        <v>100</v>
      </c>
      <c r="H27" s="1">
        <v>400</v>
      </c>
      <c r="I27" s="8"/>
      <c r="J27" s="8">
        <f t="shared" si="0"/>
        <v>304</v>
      </c>
      <c r="K27" s="8">
        <f t="shared" si="1"/>
        <v>3001.2</v>
      </c>
      <c r="L27" s="8">
        <f t="shared" si="2"/>
        <v>211.91</v>
      </c>
      <c r="M27" s="8">
        <f t="shared" si="3"/>
        <v>3517.1099999999997</v>
      </c>
      <c r="N27" s="2"/>
      <c r="O27" s="9" t="b">
        <f t="shared" si="4"/>
        <v>1</v>
      </c>
    </row>
    <row r="28" spans="1:15" x14ac:dyDescent="0.25">
      <c r="A28" s="2">
        <v>27</v>
      </c>
      <c r="B28" s="1">
        <v>500</v>
      </c>
      <c r="C28" s="7"/>
      <c r="D28" s="2">
        <v>210</v>
      </c>
      <c r="E28" s="2">
        <v>12</v>
      </c>
      <c r="F28" s="2">
        <v>1.4E-3</v>
      </c>
      <c r="G28" s="1">
        <v>140</v>
      </c>
      <c r="H28" s="1">
        <v>500</v>
      </c>
      <c r="I28" s="8"/>
      <c r="J28" s="8">
        <f t="shared" si="0"/>
        <v>350</v>
      </c>
      <c r="K28" s="8">
        <f t="shared" si="1"/>
        <v>6000</v>
      </c>
      <c r="L28" s="8">
        <f t="shared" si="2"/>
        <v>210</v>
      </c>
      <c r="M28" s="8">
        <f t="shared" si="3"/>
        <v>6560</v>
      </c>
      <c r="N28" s="2"/>
      <c r="O28" s="9" t="b">
        <f t="shared" si="4"/>
        <v>1</v>
      </c>
    </row>
    <row r="29" spans="1:15" x14ac:dyDescent="0.25">
      <c r="A29" s="2">
        <v>28</v>
      </c>
      <c r="B29" s="1">
        <v>500</v>
      </c>
      <c r="C29" s="7"/>
      <c r="D29" s="2">
        <v>180</v>
      </c>
      <c r="E29" s="2">
        <v>12.1</v>
      </c>
      <c r="F29" s="2">
        <v>1.2999999999999999E-3</v>
      </c>
      <c r="G29" s="1">
        <v>140</v>
      </c>
      <c r="H29" s="1">
        <v>500</v>
      </c>
      <c r="I29" s="8"/>
      <c r="J29" s="8">
        <f t="shared" si="0"/>
        <v>325</v>
      </c>
      <c r="K29" s="8">
        <f t="shared" si="1"/>
        <v>6050</v>
      </c>
      <c r="L29" s="8">
        <f t="shared" si="2"/>
        <v>180</v>
      </c>
      <c r="M29" s="8">
        <f t="shared" si="3"/>
        <v>6555</v>
      </c>
      <c r="N29" s="2"/>
      <c r="O29" s="9" t="b">
        <f t="shared" si="4"/>
        <v>1</v>
      </c>
    </row>
    <row r="30" spans="1:15" x14ac:dyDescent="0.25">
      <c r="A30" s="2">
        <v>29</v>
      </c>
      <c r="B30" s="1">
        <v>200</v>
      </c>
      <c r="C30" s="7"/>
      <c r="D30" s="2">
        <v>240</v>
      </c>
      <c r="E30" s="2">
        <v>12.2</v>
      </c>
      <c r="F30" s="2">
        <v>2.5999999999999999E-3</v>
      </c>
      <c r="G30" s="1">
        <v>50</v>
      </c>
      <c r="H30" s="1">
        <v>200</v>
      </c>
      <c r="I30" s="8"/>
      <c r="J30" s="8">
        <f t="shared" si="0"/>
        <v>104</v>
      </c>
      <c r="K30" s="8">
        <f t="shared" si="1"/>
        <v>2440</v>
      </c>
      <c r="L30" s="8">
        <f t="shared" si="2"/>
        <v>240</v>
      </c>
      <c r="M30" s="8">
        <f t="shared" si="3"/>
        <v>2784</v>
      </c>
      <c r="N30" s="2"/>
      <c r="O30" s="9" t="b">
        <f t="shared" si="4"/>
        <v>1</v>
      </c>
    </row>
    <row r="31" spans="1:15" x14ac:dyDescent="0.25">
      <c r="A31" s="2">
        <v>30</v>
      </c>
      <c r="B31" s="1">
        <v>100</v>
      </c>
      <c r="C31" s="7"/>
      <c r="D31" s="2">
        <v>220</v>
      </c>
      <c r="E31" s="2">
        <v>12.5</v>
      </c>
      <c r="F31" s="2">
        <v>3.8999999999999998E-3</v>
      </c>
      <c r="G31" s="1">
        <v>25</v>
      </c>
      <c r="H31" s="1">
        <v>100</v>
      </c>
      <c r="I31" s="8"/>
      <c r="J31" s="8">
        <f t="shared" si="0"/>
        <v>39</v>
      </c>
      <c r="K31" s="8">
        <f t="shared" si="1"/>
        <v>1250</v>
      </c>
      <c r="L31" s="8">
        <f t="shared" si="2"/>
        <v>220</v>
      </c>
      <c r="M31" s="8">
        <f t="shared" si="3"/>
        <v>1509</v>
      </c>
      <c r="N31" s="2"/>
      <c r="O31" s="9" t="b">
        <f t="shared" si="4"/>
        <v>1</v>
      </c>
    </row>
    <row r="32" spans="1:15" x14ac:dyDescent="0.25">
      <c r="A32" s="2">
        <v>31</v>
      </c>
      <c r="B32" s="1">
        <v>10</v>
      </c>
      <c r="C32" s="7"/>
      <c r="D32" s="2">
        <v>60</v>
      </c>
      <c r="E32" s="2">
        <v>23</v>
      </c>
      <c r="F32" s="2">
        <v>5.1000000000000004E-3</v>
      </c>
      <c r="G32" s="1">
        <v>10</v>
      </c>
      <c r="H32" s="1">
        <v>50</v>
      </c>
      <c r="I32" s="8"/>
      <c r="J32" s="8">
        <f t="shared" si="0"/>
        <v>0.51</v>
      </c>
      <c r="K32" s="8">
        <f t="shared" si="1"/>
        <v>230</v>
      </c>
      <c r="L32" s="8">
        <f t="shared" si="2"/>
        <v>60</v>
      </c>
      <c r="M32" s="8">
        <f t="shared" si="3"/>
        <v>290.51</v>
      </c>
      <c r="N32" s="2"/>
      <c r="O32" s="9" t="b">
        <f t="shared" si="4"/>
        <v>1</v>
      </c>
    </row>
    <row r="33" spans="1:15" x14ac:dyDescent="0.25">
      <c r="A33" s="2">
        <v>32</v>
      </c>
      <c r="B33" s="1">
        <v>20</v>
      </c>
      <c r="C33" s="7"/>
      <c r="D33" s="2">
        <v>50</v>
      </c>
      <c r="E33" s="2">
        <v>13.5</v>
      </c>
      <c r="F33" s="2">
        <v>5.0000000000000001E-3</v>
      </c>
      <c r="G33" s="1">
        <v>5</v>
      </c>
      <c r="H33" s="1">
        <v>20</v>
      </c>
      <c r="I33" s="8"/>
      <c r="J33" s="8">
        <f t="shared" si="0"/>
        <v>2</v>
      </c>
      <c r="K33" s="8">
        <f t="shared" si="1"/>
        <v>270</v>
      </c>
      <c r="L33" s="8">
        <f t="shared" si="2"/>
        <v>50</v>
      </c>
      <c r="M33" s="8">
        <f t="shared" si="3"/>
        <v>322</v>
      </c>
      <c r="N33" s="2"/>
      <c r="O33" s="9" t="b">
        <f t="shared" si="4"/>
        <v>1</v>
      </c>
    </row>
    <row r="34" spans="1:15" x14ac:dyDescent="0.25">
      <c r="A34" s="2">
        <v>33</v>
      </c>
      <c r="B34" s="1">
        <v>80</v>
      </c>
      <c r="C34" s="7"/>
      <c r="D34" s="2">
        <v>200</v>
      </c>
      <c r="E34" s="2">
        <v>13.2</v>
      </c>
      <c r="F34" s="2">
        <v>7.7999999999999996E-3</v>
      </c>
      <c r="G34" s="1">
        <v>20</v>
      </c>
      <c r="H34" s="1">
        <v>80</v>
      </c>
      <c r="I34" s="8"/>
      <c r="J34" s="8">
        <f t="shared" si="0"/>
        <v>49.919999999999995</v>
      </c>
      <c r="K34" s="8">
        <f t="shared" si="1"/>
        <v>1056</v>
      </c>
      <c r="L34" s="8">
        <f t="shared" si="2"/>
        <v>200</v>
      </c>
      <c r="M34" s="8">
        <f t="shared" si="3"/>
        <v>1305.92</v>
      </c>
      <c r="N34" s="2"/>
      <c r="O34" s="9" t="b">
        <f t="shared" si="4"/>
        <v>1</v>
      </c>
    </row>
    <row r="35" spans="1:15" x14ac:dyDescent="0.25">
      <c r="A35" s="2">
        <v>34</v>
      </c>
      <c r="B35" s="1">
        <v>250</v>
      </c>
      <c r="C35" s="7"/>
      <c r="D35" s="2">
        <v>140</v>
      </c>
      <c r="E35" s="2">
        <v>12.4</v>
      </c>
      <c r="F35" s="2">
        <v>1.1999999999999999E-3</v>
      </c>
      <c r="G35" s="1">
        <v>75</v>
      </c>
      <c r="H35" s="1">
        <v>250</v>
      </c>
      <c r="I35" s="8"/>
      <c r="J35" s="8">
        <f t="shared" si="0"/>
        <v>75</v>
      </c>
      <c r="K35" s="8">
        <f t="shared" si="1"/>
        <v>3100</v>
      </c>
      <c r="L35" s="8">
        <f t="shared" si="2"/>
        <v>140</v>
      </c>
      <c r="M35" s="8">
        <f t="shared" si="3"/>
        <v>3315</v>
      </c>
      <c r="N35" s="2"/>
      <c r="O35" s="9" t="b">
        <f t="shared" si="4"/>
        <v>1</v>
      </c>
    </row>
    <row r="36" spans="1:15" x14ac:dyDescent="0.25">
      <c r="A36" s="2">
        <v>35</v>
      </c>
      <c r="B36" s="1">
        <v>360</v>
      </c>
      <c r="C36" s="7"/>
      <c r="D36" s="2">
        <v>120</v>
      </c>
      <c r="E36" s="2">
        <v>10.3</v>
      </c>
      <c r="F36" s="2">
        <v>3.8E-3</v>
      </c>
      <c r="G36" s="1">
        <v>110</v>
      </c>
      <c r="H36" s="1">
        <v>360</v>
      </c>
      <c r="I36" s="8"/>
      <c r="J36" s="8">
        <f t="shared" si="0"/>
        <v>492.48</v>
      </c>
      <c r="K36" s="8">
        <f t="shared" si="1"/>
        <v>3708.0000000000005</v>
      </c>
      <c r="L36" s="8">
        <f t="shared" si="2"/>
        <v>120</v>
      </c>
      <c r="M36" s="8">
        <f t="shared" si="3"/>
        <v>4320.4800000000005</v>
      </c>
      <c r="N36" s="2"/>
      <c r="O36" s="9" t="b">
        <f t="shared" si="4"/>
        <v>1</v>
      </c>
    </row>
    <row r="37" spans="1:15" x14ac:dyDescent="0.25">
      <c r="A37" s="2">
        <v>36</v>
      </c>
      <c r="B37" s="1">
        <v>400</v>
      </c>
      <c r="C37" s="7"/>
      <c r="D37" s="2">
        <v>90</v>
      </c>
      <c r="E37" s="2">
        <v>9.9</v>
      </c>
      <c r="F37" s="2">
        <v>4.3E-3</v>
      </c>
      <c r="G37" s="1">
        <v>130</v>
      </c>
      <c r="H37" s="1">
        <v>400</v>
      </c>
      <c r="I37" s="8"/>
      <c r="J37" s="8">
        <f t="shared" si="0"/>
        <v>688</v>
      </c>
      <c r="K37" s="8">
        <f t="shared" si="1"/>
        <v>3960</v>
      </c>
      <c r="L37" s="8">
        <f t="shared" si="2"/>
        <v>90</v>
      </c>
      <c r="M37" s="8">
        <f t="shared" si="3"/>
        <v>4738</v>
      </c>
      <c r="N37" s="2"/>
      <c r="O37" s="9" t="b">
        <f t="shared" si="4"/>
        <v>1</v>
      </c>
    </row>
    <row r="38" spans="1:15" x14ac:dyDescent="0.25">
      <c r="A38" s="2">
        <v>37</v>
      </c>
      <c r="B38" s="1">
        <v>40</v>
      </c>
      <c r="C38" s="7"/>
      <c r="D38" s="2">
        <v>80</v>
      </c>
      <c r="E38" s="2">
        <v>13.4</v>
      </c>
      <c r="F38" s="2">
        <v>1.1000000000000001E-3</v>
      </c>
      <c r="G38" s="1">
        <v>10</v>
      </c>
      <c r="H38" s="1">
        <v>40</v>
      </c>
      <c r="I38" s="8"/>
      <c r="J38" s="8">
        <f t="shared" si="0"/>
        <v>1.76</v>
      </c>
      <c r="K38" s="8">
        <f t="shared" si="1"/>
        <v>536</v>
      </c>
      <c r="L38" s="8">
        <f t="shared" si="2"/>
        <v>80</v>
      </c>
      <c r="M38" s="8">
        <f t="shared" si="3"/>
        <v>617.76</v>
      </c>
      <c r="N38" s="2"/>
      <c r="O38" s="9" t="b">
        <f t="shared" si="4"/>
        <v>1</v>
      </c>
    </row>
    <row r="39" spans="1:15" x14ac:dyDescent="0.25">
      <c r="A39" s="2">
        <v>38</v>
      </c>
      <c r="B39" s="1">
        <v>70</v>
      </c>
      <c r="C39" s="7"/>
      <c r="D39" s="2">
        <v>70</v>
      </c>
      <c r="E39" s="2">
        <v>13.3</v>
      </c>
      <c r="F39" s="2">
        <v>2.3E-3</v>
      </c>
      <c r="G39" s="1">
        <v>20</v>
      </c>
      <c r="H39" s="1">
        <v>70</v>
      </c>
      <c r="I39" s="8"/>
      <c r="J39" s="8">
        <f t="shared" si="0"/>
        <v>11.27</v>
      </c>
      <c r="K39" s="8">
        <f t="shared" si="1"/>
        <v>931</v>
      </c>
      <c r="L39" s="8">
        <f t="shared" si="2"/>
        <v>70</v>
      </c>
      <c r="M39" s="8">
        <f t="shared" si="3"/>
        <v>1012.27</v>
      </c>
      <c r="N39" s="2"/>
      <c r="O39" s="9" t="b">
        <f t="shared" si="4"/>
        <v>1</v>
      </c>
    </row>
    <row r="40" spans="1:15" x14ac:dyDescent="0.25">
      <c r="A40" s="2">
        <v>39</v>
      </c>
      <c r="B40" s="1">
        <v>100</v>
      </c>
      <c r="C40" s="7"/>
      <c r="D40" s="2">
        <v>115</v>
      </c>
      <c r="E40" s="2">
        <v>12.9</v>
      </c>
      <c r="F40" s="2">
        <v>3.3999999999999998E-3</v>
      </c>
      <c r="G40" s="1">
        <v>25</v>
      </c>
      <c r="H40" s="1">
        <v>100</v>
      </c>
      <c r="I40" s="8"/>
      <c r="J40" s="8">
        <f t="shared" si="0"/>
        <v>34</v>
      </c>
      <c r="K40" s="8">
        <f t="shared" si="1"/>
        <v>1290</v>
      </c>
      <c r="L40" s="8">
        <f t="shared" si="2"/>
        <v>115</v>
      </c>
      <c r="M40" s="8">
        <f t="shared" si="3"/>
        <v>1439</v>
      </c>
      <c r="N40" s="2"/>
      <c r="O40" s="9" t="b">
        <f t="shared" si="4"/>
        <v>1</v>
      </c>
    </row>
    <row r="41" spans="1:15" x14ac:dyDescent="0.25">
      <c r="A41" s="2">
        <v>40</v>
      </c>
      <c r="B41" s="1">
        <v>120</v>
      </c>
      <c r="C41" s="7"/>
      <c r="D41" s="2">
        <v>150</v>
      </c>
      <c r="E41" s="2">
        <v>12.8</v>
      </c>
      <c r="F41" s="2">
        <v>6.7000000000000002E-3</v>
      </c>
      <c r="G41" s="1">
        <v>20</v>
      </c>
      <c r="H41" s="1">
        <v>120</v>
      </c>
      <c r="I41" s="8"/>
      <c r="J41" s="8">
        <f t="shared" si="0"/>
        <v>96.48</v>
      </c>
      <c r="K41" s="8">
        <f t="shared" si="1"/>
        <v>1536</v>
      </c>
      <c r="L41" s="8">
        <f t="shared" si="2"/>
        <v>150</v>
      </c>
      <c r="M41" s="8">
        <f t="shared" si="3"/>
        <v>1782.48</v>
      </c>
      <c r="N41" s="2"/>
      <c r="O41" s="9" t="b">
        <f t="shared" si="4"/>
        <v>1</v>
      </c>
    </row>
    <row r="42" spans="1:15" x14ac:dyDescent="0.25">
      <c r="A42" s="2">
        <v>41</v>
      </c>
      <c r="B42" s="1">
        <v>157.18535542000001</v>
      </c>
      <c r="C42" s="7"/>
      <c r="D42" s="2">
        <v>40</v>
      </c>
      <c r="E42" s="2">
        <v>12.7</v>
      </c>
      <c r="F42" s="2">
        <v>5.5999999999999999E-3</v>
      </c>
      <c r="G42" s="1">
        <v>40</v>
      </c>
      <c r="H42" s="1">
        <v>180</v>
      </c>
      <c r="I42" s="8"/>
      <c r="J42" s="8">
        <f t="shared" si="0"/>
        <v>138.36052136766565</v>
      </c>
      <c r="K42" s="8">
        <f t="shared" si="1"/>
        <v>1996.254013834</v>
      </c>
      <c r="L42" s="8">
        <f t="shared" si="2"/>
        <v>40</v>
      </c>
      <c r="M42" s="8">
        <f t="shared" si="3"/>
        <v>2174.6145352016656</v>
      </c>
      <c r="N42" s="2"/>
      <c r="O42" s="9" t="b">
        <f t="shared" si="4"/>
        <v>1</v>
      </c>
    </row>
    <row r="43" spans="1:15" x14ac:dyDescent="0.25">
      <c r="A43" s="2">
        <v>42</v>
      </c>
      <c r="B43" s="1">
        <v>220</v>
      </c>
      <c r="C43" s="7"/>
      <c r="D43" s="2">
        <v>300</v>
      </c>
      <c r="E43" s="2">
        <v>12.6</v>
      </c>
      <c r="F43" s="2">
        <v>2.3E-3</v>
      </c>
      <c r="G43" s="1">
        <v>50</v>
      </c>
      <c r="H43" s="1">
        <v>220</v>
      </c>
      <c r="I43" s="8"/>
      <c r="J43" s="8">
        <f t="shared" si="0"/>
        <v>111.32</v>
      </c>
      <c r="K43" s="8">
        <f t="shared" si="1"/>
        <v>2772</v>
      </c>
      <c r="L43" s="8">
        <f t="shared" si="2"/>
        <v>300</v>
      </c>
      <c r="M43" s="8">
        <f t="shared" si="3"/>
        <v>3183.32</v>
      </c>
      <c r="N43" s="2"/>
      <c r="O43" s="9" t="b">
        <f t="shared" si="4"/>
        <v>1</v>
      </c>
    </row>
    <row r="44" spans="1:15" x14ac:dyDescent="0.25">
      <c r="A44" s="2">
        <v>43</v>
      </c>
      <c r="B44" s="1">
        <v>440</v>
      </c>
      <c r="C44" s="7"/>
      <c r="D44" s="2">
        <v>250</v>
      </c>
      <c r="E44" s="2">
        <v>7.4</v>
      </c>
      <c r="F44" s="2">
        <v>1.1999999999999999E-3</v>
      </c>
      <c r="G44" s="1">
        <v>120</v>
      </c>
      <c r="H44" s="1">
        <v>440</v>
      </c>
      <c r="I44" s="8"/>
      <c r="J44" s="8">
        <f t="shared" si="0"/>
        <v>232.32</v>
      </c>
      <c r="K44" s="8">
        <f t="shared" si="1"/>
        <v>3256</v>
      </c>
      <c r="L44" s="8">
        <f t="shared" si="2"/>
        <v>250</v>
      </c>
      <c r="M44" s="8">
        <f t="shared" si="3"/>
        <v>3738.32</v>
      </c>
      <c r="N44" s="2"/>
      <c r="O44" s="9" t="b">
        <f t="shared" si="4"/>
        <v>1</v>
      </c>
    </row>
    <row r="45" spans="1:15" x14ac:dyDescent="0.25">
      <c r="A45" s="2">
        <v>44</v>
      </c>
      <c r="B45" s="1">
        <v>560</v>
      </c>
      <c r="C45" s="7"/>
      <c r="D45" s="2">
        <v>100</v>
      </c>
      <c r="E45" s="2">
        <v>6.6</v>
      </c>
      <c r="F45" s="2">
        <v>4.4999999999999997E-3</v>
      </c>
      <c r="G45" s="1">
        <v>160</v>
      </c>
      <c r="H45" s="1">
        <v>560</v>
      </c>
      <c r="I45" s="8"/>
      <c r="J45" s="8">
        <f t="shared" si="0"/>
        <v>1411.1999999999998</v>
      </c>
      <c r="K45" s="8">
        <f t="shared" si="1"/>
        <v>3696</v>
      </c>
      <c r="L45" s="8">
        <f t="shared" si="2"/>
        <v>100</v>
      </c>
      <c r="M45" s="8">
        <f t="shared" si="3"/>
        <v>5207.2</v>
      </c>
      <c r="N45" s="2"/>
      <c r="O45" s="9" t="b">
        <f t="shared" si="4"/>
        <v>1</v>
      </c>
    </row>
    <row r="46" spans="1:15" x14ac:dyDescent="0.25">
      <c r="A46" s="2">
        <v>45</v>
      </c>
      <c r="B46" s="1">
        <v>660</v>
      </c>
      <c r="C46" s="7"/>
      <c r="D46" s="2">
        <v>160</v>
      </c>
      <c r="E46" s="2">
        <v>6.5</v>
      </c>
      <c r="F46" s="2">
        <v>2.2000000000000001E-3</v>
      </c>
      <c r="G46" s="1">
        <v>150</v>
      </c>
      <c r="H46" s="1">
        <v>660</v>
      </c>
      <c r="I46" s="8"/>
      <c r="J46" s="8">
        <f t="shared" si="0"/>
        <v>958.32</v>
      </c>
      <c r="K46" s="8">
        <f t="shared" si="1"/>
        <v>4290</v>
      </c>
      <c r="L46" s="8">
        <f t="shared" si="2"/>
        <v>160</v>
      </c>
      <c r="M46" s="8">
        <f t="shared" si="3"/>
        <v>5408.32</v>
      </c>
      <c r="N46" s="2"/>
      <c r="O46" s="9" t="b">
        <f t="shared" si="4"/>
        <v>1</v>
      </c>
    </row>
    <row r="47" spans="1:15" x14ac:dyDescent="0.25">
      <c r="A47" s="2">
        <v>46</v>
      </c>
      <c r="B47" s="1">
        <v>616.45382761999997</v>
      </c>
      <c r="C47" s="7"/>
      <c r="D47" s="2">
        <v>130</v>
      </c>
      <c r="E47" s="2">
        <v>6.2</v>
      </c>
      <c r="F47" s="2">
        <v>6.7000000000000002E-3</v>
      </c>
      <c r="G47" s="1">
        <v>200</v>
      </c>
      <c r="H47" s="1">
        <v>700</v>
      </c>
      <c r="I47" s="8"/>
      <c r="J47" s="8">
        <f t="shared" si="0"/>
        <v>2546.1026546352359</v>
      </c>
      <c r="K47" s="8">
        <f t="shared" si="1"/>
        <v>3822.0137312439997</v>
      </c>
      <c r="L47" s="8">
        <f t="shared" si="2"/>
        <v>130</v>
      </c>
      <c r="M47" s="8">
        <f t="shared" si="3"/>
        <v>6498.1163858792352</v>
      </c>
      <c r="N47" s="2"/>
      <c r="O47" s="9" t="b">
        <f t="shared" si="4"/>
        <v>1</v>
      </c>
    </row>
    <row r="48" spans="1:15" x14ac:dyDescent="0.25">
      <c r="A48" s="2">
        <v>47</v>
      </c>
      <c r="B48" s="1">
        <v>5.4</v>
      </c>
      <c r="C48" s="7"/>
      <c r="D48" s="2">
        <v>34.389000000000003</v>
      </c>
      <c r="E48" s="2">
        <v>26.547000000000001</v>
      </c>
      <c r="F48" s="2">
        <v>3.5299999999999998E-2</v>
      </c>
      <c r="G48" s="1">
        <v>5.4</v>
      </c>
      <c r="H48" s="1">
        <v>32</v>
      </c>
      <c r="I48" s="8"/>
      <c r="J48" s="8">
        <f t="shared" si="0"/>
        <v>1.0293480000000002</v>
      </c>
      <c r="K48" s="8">
        <f t="shared" si="1"/>
        <v>143.35380000000001</v>
      </c>
      <c r="L48" s="8">
        <f t="shared" si="2"/>
        <v>34.389000000000003</v>
      </c>
      <c r="M48" s="8">
        <f t="shared" si="3"/>
        <v>178.77214800000002</v>
      </c>
      <c r="N48" s="2"/>
      <c r="O48" s="9" t="b">
        <f t="shared" si="4"/>
        <v>1</v>
      </c>
    </row>
    <row r="49" spans="1:15" x14ac:dyDescent="0.25">
      <c r="A49" s="2">
        <v>48</v>
      </c>
      <c r="B49" s="1">
        <v>5.4</v>
      </c>
      <c r="C49" s="7"/>
      <c r="D49" s="2">
        <v>34.411000000000001</v>
      </c>
      <c r="E49" s="2">
        <v>26.675000000000001</v>
      </c>
      <c r="F49" s="2">
        <v>3.6499999999999998E-2</v>
      </c>
      <c r="G49" s="1">
        <v>5.4</v>
      </c>
      <c r="H49" s="1">
        <v>32</v>
      </c>
      <c r="I49" s="8"/>
      <c r="J49" s="8">
        <f t="shared" si="0"/>
        <v>1.0643400000000001</v>
      </c>
      <c r="K49" s="8">
        <f t="shared" si="1"/>
        <v>144.04500000000002</v>
      </c>
      <c r="L49" s="8">
        <f t="shared" si="2"/>
        <v>34.411000000000001</v>
      </c>
      <c r="M49" s="8">
        <f t="shared" si="3"/>
        <v>179.52034</v>
      </c>
      <c r="N49" s="2"/>
      <c r="O49" s="9" t="b">
        <f t="shared" si="4"/>
        <v>1</v>
      </c>
    </row>
    <row r="50" spans="1:15" x14ac:dyDescent="0.25">
      <c r="A50" s="2">
        <v>49</v>
      </c>
      <c r="B50" s="1">
        <v>8.4</v>
      </c>
      <c r="C50" s="7"/>
      <c r="D50" s="2">
        <v>34.637999999999998</v>
      </c>
      <c r="E50" s="2">
        <v>26.803000000000001</v>
      </c>
      <c r="F50" s="2">
        <v>3.7999999999999999E-2</v>
      </c>
      <c r="G50" s="1">
        <v>8.4</v>
      </c>
      <c r="H50" s="1">
        <v>52</v>
      </c>
      <c r="I50" s="8"/>
      <c r="J50" s="8">
        <f t="shared" si="0"/>
        <v>2.6812800000000001</v>
      </c>
      <c r="K50" s="8">
        <f t="shared" si="1"/>
        <v>225.14520000000002</v>
      </c>
      <c r="L50" s="8">
        <f t="shared" si="2"/>
        <v>34.637999999999998</v>
      </c>
      <c r="M50" s="8">
        <f t="shared" si="3"/>
        <v>262.46447999999998</v>
      </c>
      <c r="N50" s="2"/>
      <c r="O50" s="9" t="b">
        <f t="shared" si="4"/>
        <v>1</v>
      </c>
    </row>
    <row r="51" spans="1:15" x14ac:dyDescent="0.25">
      <c r="A51" s="2">
        <v>50</v>
      </c>
      <c r="B51" s="1">
        <v>8.4</v>
      </c>
      <c r="C51" s="7"/>
      <c r="D51" s="2">
        <v>34.761000000000003</v>
      </c>
      <c r="E51" s="2">
        <v>26.931999999999999</v>
      </c>
      <c r="F51" s="2">
        <v>3.8399999999999997E-2</v>
      </c>
      <c r="G51" s="1">
        <v>8.4</v>
      </c>
      <c r="H51" s="1">
        <v>52</v>
      </c>
      <c r="I51" s="8"/>
      <c r="J51" s="8">
        <f t="shared" si="0"/>
        <v>2.7095039999999999</v>
      </c>
      <c r="K51" s="8">
        <f t="shared" si="1"/>
        <v>226.22880000000001</v>
      </c>
      <c r="L51" s="8">
        <f t="shared" si="2"/>
        <v>34.761000000000003</v>
      </c>
      <c r="M51" s="8">
        <f t="shared" si="3"/>
        <v>263.69930400000004</v>
      </c>
      <c r="N51" s="2"/>
      <c r="O51" s="9" t="b">
        <f t="shared" si="4"/>
        <v>1</v>
      </c>
    </row>
    <row r="52" spans="1:15" x14ac:dyDescent="0.25">
      <c r="A52" s="2">
        <v>51</v>
      </c>
      <c r="B52" s="1">
        <v>8.4</v>
      </c>
      <c r="C52" s="7"/>
      <c r="D52" s="2">
        <v>34.887999999999998</v>
      </c>
      <c r="E52" s="2">
        <v>17.061</v>
      </c>
      <c r="F52" s="2">
        <v>3.8600000000000002E-2</v>
      </c>
      <c r="G52" s="1">
        <v>8.4</v>
      </c>
      <c r="H52" s="1">
        <v>52</v>
      </c>
      <c r="I52" s="8"/>
      <c r="J52" s="8">
        <f t="shared" si="0"/>
        <v>2.7236160000000003</v>
      </c>
      <c r="K52" s="8">
        <f t="shared" si="1"/>
        <v>143.3124</v>
      </c>
      <c r="L52" s="8">
        <f t="shared" si="2"/>
        <v>34.887999999999998</v>
      </c>
      <c r="M52" s="8">
        <f t="shared" si="3"/>
        <v>180.92401599999999</v>
      </c>
      <c r="N52" s="2"/>
      <c r="O52" s="9" t="b">
        <f t="shared" si="4"/>
        <v>1</v>
      </c>
    </row>
    <row r="53" spans="1:15" x14ac:dyDescent="0.25">
      <c r="A53" s="2">
        <v>52</v>
      </c>
      <c r="B53" s="1">
        <v>12</v>
      </c>
      <c r="C53" s="7"/>
      <c r="D53" s="2">
        <v>127.755</v>
      </c>
      <c r="E53" s="2">
        <v>38.551000000000002</v>
      </c>
      <c r="F53" s="2">
        <v>3.2000000000000001E-2</v>
      </c>
      <c r="G53" s="1">
        <v>12</v>
      </c>
      <c r="H53" s="1">
        <v>60</v>
      </c>
      <c r="I53" s="8"/>
      <c r="J53" s="8">
        <f t="shared" si="0"/>
        <v>4.6080000000000005</v>
      </c>
      <c r="K53" s="8">
        <f t="shared" si="1"/>
        <v>462.61200000000002</v>
      </c>
      <c r="L53" s="8">
        <f t="shared" si="2"/>
        <v>127.755</v>
      </c>
      <c r="M53" s="8">
        <f t="shared" si="3"/>
        <v>594.97500000000002</v>
      </c>
      <c r="N53" s="2"/>
      <c r="O53" s="9" t="b">
        <f t="shared" si="4"/>
        <v>1</v>
      </c>
    </row>
    <row r="54" spans="1:15" x14ac:dyDescent="0.25">
      <c r="A54" s="2">
        <v>53</v>
      </c>
      <c r="B54" s="1">
        <v>12</v>
      </c>
      <c r="C54" s="7"/>
      <c r="D54" s="2">
        <v>128.108</v>
      </c>
      <c r="E54" s="2">
        <v>36.664000000000001</v>
      </c>
      <c r="F54" s="2">
        <v>3.2599999999999997E-2</v>
      </c>
      <c r="G54" s="1">
        <v>12</v>
      </c>
      <c r="H54" s="1">
        <v>60</v>
      </c>
      <c r="I54" s="8"/>
      <c r="J54" s="8">
        <f t="shared" si="0"/>
        <v>4.6943999999999999</v>
      </c>
      <c r="K54" s="8">
        <f t="shared" si="1"/>
        <v>439.96800000000002</v>
      </c>
      <c r="L54" s="8">
        <f t="shared" si="2"/>
        <v>128.108</v>
      </c>
      <c r="M54" s="8">
        <f t="shared" si="3"/>
        <v>572.7704</v>
      </c>
      <c r="N54" s="2"/>
      <c r="O54" s="9" t="b">
        <f t="shared" si="4"/>
        <v>1</v>
      </c>
    </row>
    <row r="55" spans="1:15" x14ac:dyDescent="0.25">
      <c r="A55" s="2">
        <v>54</v>
      </c>
      <c r="B55" s="1">
        <v>12</v>
      </c>
      <c r="C55" s="7"/>
      <c r="D55" s="2">
        <v>128.458</v>
      </c>
      <c r="E55" s="2">
        <v>38.777000000000001</v>
      </c>
      <c r="F55" s="2">
        <v>2.3599999999999999E-2</v>
      </c>
      <c r="G55" s="1">
        <v>12</v>
      </c>
      <c r="H55" s="1">
        <v>60</v>
      </c>
      <c r="I55" s="8"/>
      <c r="J55" s="8">
        <f t="shared" si="0"/>
        <v>3.3984000000000001</v>
      </c>
      <c r="K55" s="8">
        <f t="shared" si="1"/>
        <v>465.32400000000001</v>
      </c>
      <c r="L55" s="8">
        <f t="shared" si="2"/>
        <v>128.458</v>
      </c>
      <c r="M55" s="8">
        <f t="shared" si="3"/>
        <v>597.18039999999996</v>
      </c>
      <c r="N55" s="2"/>
      <c r="O55" s="9" t="b">
        <f t="shared" si="4"/>
        <v>1</v>
      </c>
    </row>
    <row r="56" spans="1:15" x14ac:dyDescent="0.25">
      <c r="A56" s="2">
        <v>55</v>
      </c>
      <c r="B56" s="1">
        <v>12</v>
      </c>
      <c r="C56" s="7"/>
      <c r="D56" s="2">
        <v>128.821</v>
      </c>
      <c r="E56" s="2">
        <v>38.89</v>
      </c>
      <c r="F56" s="2">
        <v>2.4299999999999999E-2</v>
      </c>
      <c r="G56" s="1">
        <v>12</v>
      </c>
      <c r="H56" s="1">
        <v>60</v>
      </c>
      <c r="I56" s="8"/>
      <c r="J56" s="8">
        <f t="shared" si="0"/>
        <v>3.4991999999999996</v>
      </c>
      <c r="K56" s="8">
        <f t="shared" si="1"/>
        <v>466.68</v>
      </c>
      <c r="L56" s="8">
        <f t="shared" si="2"/>
        <v>128.821</v>
      </c>
      <c r="M56" s="8">
        <f t="shared" si="3"/>
        <v>599.00019999999995</v>
      </c>
      <c r="N56" s="2"/>
      <c r="O56" s="9" t="b">
        <f t="shared" si="4"/>
        <v>1</v>
      </c>
    </row>
    <row r="57" spans="1:15" x14ac:dyDescent="0.25">
      <c r="A57" s="2">
        <v>56</v>
      </c>
      <c r="B57" s="1">
        <v>25.2</v>
      </c>
      <c r="C57" s="7"/>
      <c r="D57" s="2">
        <v>82.135999999999996</v>
      </c>
      <c r="E57" s="2">
        <v>14.327</v>
      </c>
      <c r="F57" s="2">
        <v>9.7999999999999997E-3</v>
      </c>
      <c r="G57" s="1">
        <v>25.2</v>
      </c>
      <c r="H57" s="1">
        <v>96</v>
      </c>
      <c r="I57" s="8"/>
      <c r="J57" s="8">
        <f t="shared" si="0"/>
        <v>6.2233919999999996</v>
      </c>
      <c r="K57" s="8">
        <f t="shared" si="1"/>
        <v>361.04039999999998</v>
      </c>
      <c r="L57" s="8">
        <f t="shared" si="2"/>
        <v>82.135999999999996</v>
      </c>
      <c r="M57" s="8">
        <f t="shared" si="3"/>
        <v>449.39979199999993</v>
      </c>
      <c r="N57" s="2"/>
      <c r="O57" s="9" t="b">
        <f t="shared" si="4"/>
        <v>1</v>
      </c>
    </row>
    <row r="58" spans="1:15" x14ac:dyDescent="0.25">
      <c r="A58" s="2">
        <v>57</v>
      </c>
      <c r="B58" s="1">
        <v>25.2</v>
      </c>
      <c r="C58" s="7"/>
      <c r="D58" s="2">
        <v>82.298000000000002</v>
      </c>
      <c r="E58" s="2">
        <v>14.353999999999999</v>
      </c>
      <c r="F58" s="2">
        <v>9.9000000000000008E-3</v>
      </c>
      <c r="G58" s="1">
        <v>25.2</v>
      </c>
      <c r="H58" s="1">
        <v>96</v>
      </c>
      <c r="I58" s="8"/>
      <c r="J58" s="8">
        <f t="shared" si="0"/>
        <v>6.2868960000000005</v>
      </c>
      <c r="K58" s="8">
        <f t="shared" si="1"/>
        <v>361.7208</v>
      </c>
      <c r="L58" s="8">
        <f t="shared" si="2"/>
        <v>82.298000000000002</v>
      </c>
      <c r="M58" s="8">
        <f t="shared" si="3"/>
        <v>450.30569600000001</v>
      </c>
      <c r="N58" s="2"/>
      <c r="O58" s="9" t="b">
        <f t="shared" si="4"/>
        <v>1</v>
      </c>
    </row>
    <row r="59" spans="1:15" x14ac:dyDescent="0.25">
      <c r="A59" s="2">
        <v>58</v>
      </c>
      <c r="B59" s="1">
        <v>35</v>
      </c>
      <c r="C59" s="7"/>
      <c r="D59" s="2">
        <v>82.463999999999999</v>
      </c>
      <c r="E59" s="2">
        <v>14.38</v>
      </c>
      <c r="F59" s="2">
        <v>9.1999999999999998E-3</v>
      </c>
      <c r="G59" s="1">
        <v>35</v>
      </c>
      <c r="H59" s="1">
        <v>100</v>
      </c>
      <c r="I59" s="8"/>
      <c r="J59" s="8">
        <f t="shared" si="0"/>
        <v>11.27</v>
      </c>
      <c r="K59" s="8">
        <f t="shared" si="1"/>
        <v>503.3</v>
      </c>
      <c r="L59" s="8">
        <f t="shared" si="2"/>
        <v>82.463999999999999</v>
      </c>
      <c r="M59" s="8">
        <f t="shared" si="3"/>
        <v>597.03400000000011</v>
      </c>
      <c r="N59" s="2"/>
      <c r="O59" s="9" t="b">
        <f t="shared" si="4"/>
        <v>1</v>
      </c>
    </row>
    <row r="60" spans="1:15" x14ac:dyDescent="0.25">
      <c r="A60" s="2">
        <v>59</v>
      </c>
      <c r="B60" s="1">
        <v>35</v>
      </c>
      <c r="C60" s="7"/>
      <c r="D60" s="2">
        <v>82.626000000000005</v>
      </c>
      <c r="E60" s="2">
        <v>14.407</v>
      </c>
      <c r="F60" s="2">
        <v>9.4000000000000004E-3</v>
      </c>
      <c r="G60" s="1">
        <v>35</v>
      </c>
      <c r="H60" s="1">
        <v>100</v>
      </c>
      <c r="I60" s="8"/>
      <c r="J60" s="8">
        <f t="shared" si="0"/>
        <v>11.515000000000001</v>
      </c>
      <c r="K60" s="8">
        <f t="shared" si="1"/>
        <v>504.245</v>
      </c>
      <c r="L60" s="8">
        <f t="shared" si="2"/>
        <v>82.626000000000005</v>
      </c>
      <c r="M60" s="8">
        <f t="shared" si="3"/>
        <v>598.38599999999997</v>
      </c>
      <c r="N60" s="2"/>
      <c r="O60" s="9" t="b">
        <f t="shared" si="4"/>
        <v>1</v>
      </c>
    </row>
    <row r="61" spans="1:15" x14ac:dyDescent="0.25">
      <c r="A61" s="2">
        <v>60</v>
      </c>
      <c r="B61" s="1">
        <v>45</v>
      </c>
      <c r="C61" s="7"/>
      <c r="D61" s="2">
        <v>218.89500000000001</v>
      </c>
      <c r="E61" s="2">
        <v>19</v>
      </c>
      <c r="F61" s="2">
        <v>7.1999999999999998E-3</v>
      </c>
      <c r="G61" s="1">
        <v>45</v>
      </c>
      <c r="H61" s="1">
        <v>120</v>
      </c>
      <c r="I61" s="8"/>
      <c r="J61" s="8">
        <f t="shared" si="0"/>
        <v>14.58</v>
      </c>
      <c r="K61" s="8">
        <f t="shared" si="1"/>
        <v>855</v>
      </c>
      <c r="L61" s="8">
        <f t="shared" si="2"/>
        <v>218.89500000000001</v>
      </c>
      <c r="M61" s="8">
        <f t="shared" si="3"/>
        <v>1088.4750000000001</v>
      </c>
      <c r="N61" s="2"/>
      <c r="O61" s="9" t="b">
        <f t="shared" si="4"/>
        <v>1</v>
      </c>
    </row>
    <row r="62" spans="1:15" x14ac:dyDescent="0.25">
      <c r="A62" s="2">
        <v>61</v>
      </c>
      <c r="B62" s="1">
        <v>45</v>
      </c>
      <c r="C62" s="7"/>
      <c r="D62" s="2">
        <v>219.33500000000001</v>
      </c>
      <c r="E62" s="2">
        <v>19.100000000000001</v>
      </c>
      <c r="F62" s="2">
        <v>7.1000000000000004E-3</v>
      </c>
      <c r="G62" s="1">
        <v>45</v>
      </c>
      <c r="H62" s="1">
        <v>120</v>
      </c>
      <c r="I62" s="8"/>
      <c r="J62" s="8">
        <f t="shared" si="0"/>
        <v>14.377500000000001</v>
      </c>
      <c r="K62" s="8">
        <f t="shared" si="1"/>
        <v>859.50000000000011</v>
      </c>
      <c r="L62" s="8">
        <f t="shared" si="2"/>
        <v>219.33500000000001</v>
      </c>
      <c r="M62" s="8">
        <f t="shared" si="3"/>
        <v>1093.2125000000001</v>
      </c>
      <c r="N62" s="2"/>
      <c r="O62" s="9" t="b">
        <f t="shared" si="4"/>
        <v>1</v>
      </c>
    </row>
    <row r="63" spans="1:15" x14ac:dyDescent="0.25">
      <c r="A63" s="2">
        <v>62</v>
      </c>
      <c r="B63" s="1">
        <v>45</v>
      </c>
      <c r="C63" s="7"/>
      <c r="D63" s="2">
        <v>219.77500000000001</v>
      </c>
      <c r="E63" s="2">
        <v>19.2</v>
      </c>
      <c r="F63" s="2">
        <v>7.0000000000000001E-3</v>
      </c>
      <c r="G63" s="1">
        <v>45</v>
      </c>
      <c r="H63" s="1">
        <v>120</v>
      </c>
      <c r="I63" s="8"/>
      <c r="J63" s="8">
        <f t="shared" si="0"/>
        <v>14.175000000000001</v>
      </c>
      <c r="K63" s="8">
        <f t="shared" si="1"/>
        <v>864</v>
      </c>
      <c r="L63" s="8">
        <f t="shared" si="2"/>
        <v>219.77500000000001</v>
      </c>
      <c r="M63" s="8">
        <f t="shared" si="3"/>
        <v>1097.95</v>
      </c>
      <c r="N63" s="2"/>
      <c r="O63" s="9" t="b">
        <f t="shared" si="4"/>
        <v>1</v>
      </c>
    </row>
    <row r="64" spans="1:15" x14ac:dyDescent="0.25">
      <c r="A64" s="2">
        <v>63</v>
      </c>
      <c r="B64" s="1">
        <v>184.99999997</v>
      </c>
      <c r="C64" s="7"/>
      <c r="D64" s="2">
        <v>143.73500000000001</v>
      </c>
      <c r="E64" s="2">
        <v>11.694000000000001</v>
      </c>
      <c r="F64" s="2">
        <v>6.6E-3</v>
      </c>
      <c r="G64" s="1">
        <v>54.3</v>
      </c>
      <c r="H64" s="1">
        <v>185</v>
      </c>
      <c r="I64" s="8"/>
      <c r="J64" s="8">
        <f t="shared" si="0"/>
        <v>225.88499992674002</v>
      </c>
      <c r="K64" s="8">
        <f t="shared" si="1"/>
        <v>2163.38999964918</v>
      </c>
      <c r="L64" s="8">
        <f t="shared" si="2"/>
        <v>143.73500000000001</v>
      </c>
      <c r="M64" s="8">
        <f t="shared" si="3"/>
        <v>2533.0099995759201</v>
      </c>
      <c r="N64" s="2"/>
      <c r="O64" s="9" t="b">
        <f t="shared" si="4"/>
        <v>1</v>
      </c>
    </row>
    <row r="65" spans="1:15" x14ac:dyDescent="0.25">
      <c r="A65" s="2">
        <v>64</v>
      </c>
      <c r="B65" s="1">
        <v>185</v>
      </c>
      <c r="C65" s="7"/>
      <c r="D65" s="2">
        <v>144.029</v>
      </c>
      <c r="E65" s="2">
        <v>11.715</v>
      </c>
      <c r="F65" s="2">
        <v>5.7000000000000002E-3</v>
      </c>
      <c r="G65" s="1">
        <v>54.3</v>
      </c>
      <c r="H65" s="1">
        <v>185</v>
      </c>
      <c r="I65" s="8"/>
      <c r="J65" s="8">
        <f t="shared" si="0"/>
        <v>195.08250000000001</v>
      </c>
      <c r="K65" s="8">
        <f t="shared" si="1"/>
        <v>2167.2750000000001</v>
      </c>
      <c r="L65" s="8">
        <f t="shared" si="2"/>
        <v>144.029</v>
      </c>
      <c r="M65" s="8">
        <f t="shared" si="3"/>
        <v>2506.3865000000001</v>
      </c>
      <c r="N65" s="2"/>
      <c r="O65" s="9" t="b">
        <f t="shared" si="4"/>
        <v>1</v>
      </c>
    </row>
    <row r="66" spans="1:15" x14ac:dyDescent="0.25">
      <c r="A66" s="2">
        <v>65</v>
      </c>
      <c r="B66" s="1">
        <v>185</v>
      </c>
      <c r="C66" s="7"/>
      <c r="D66" s="2">
        <v>144.31800000000001</v>
      </c>
      <c r="E66" s="2">
        <v>11.737</v>
      </c>
      <c r="F66" s="2">
        <v>5.7999999999999996E-3</v>
      </c>
      <c r="G66" s="1">
        <v>54.3</v>
      </c>
      <c r="H66" s="1">
        <v>185</v>
      </c>
      <c r="I66" s="8"/>
      <c r="J66" s="8">
        <f t="shared" si="0"/>
        <v>198.505</v>
      </c>
      <c r="K66" s="8">
        <f t="shared" si="1"/>
        <v>2171.3449999999998</v>
      </c>
      <c r="L66" s="8">
        <f t="shared" si="2"/>
        <v>144.31800000000001</v>
      </c>
      <c r="M66" s="8">
        <f t="shared" si="3"/>
        <v>2514.1680000000001</v>
      </c>
      <c r="N66" s="2"/>
      <c r="O66" s="9" t="b">
        <f t="shared" si="4"/>
        <v>1</v>
      </c>
    </row>
    <row r="67" spans="1:15" x14ac:dyDescent="0.25">
      <c r="A67" s="2">
        <v>66</v>
      </c>
      <c r="B67" s="1">
        <v>185</v>
      </c>
      <c r="C67" s="7"/>
      <c r="D67" s="2">
        <v>144.59700000000001</v>
      </c>
      <c r="E67" s="2">
        <v>11.757999999999999</v>
      </c>
      <c r="F67" s="2">
        <v>5.8999999999999999E-3</v>
      </c>
      <c r="G67" s="1">
        <v>54.3</v>
      </c>
      <c r="H67" s="1">
        <v>185</v>
      </c>
      <c r="I67" s="8"/>
      <c r="J67" s="8">
        <f t="shared" ref="J67:J111" si="5">F67*(B67^2)</f>
        <v>201.92750000000001</v>
      </c>
      <c r="K67" s="8">
        <f t="shared" ref="K67:K111" si="6">E67*B67</f>
        <v>2175.23</v>
      </c>
      <c r="L67" s="8">
        <f t="shared" ref="L67:L111" si="7">D67</f>
        <v>144.59700000000001</v>
      </c>
      <c r="M67" s="8">
        <f t="shared" ref="M67:M111" si="8">SUM(J67,K67,L67)</f>
        <v>2521.7545000000005</v>
      </c>
      <c r="N67" s="2"/>
      <c r="O67" s="9" t="b">
        <f t="shared" ref="O67:O111" si="9">_xlfn.IFS(B67&gt;=G67,B67&lt;=H67,TRUE,FALSE)</f>
        <v>1</v>
      </c>
    </row>
    <row r="68" spans="1:15" x14ac:dyDescent="0.25">
      <c r="A68" s="2">
        <v>67</v>
      </c>
      <c r="B68" s="1">
        <v>70</v>
      </c>
      <c r="C68" s="7"/>
      <c r="D68" s="2">
        <v>269.13099999999997</v>
      </c>
      <c r="E68" s="2">
        <v>24</v>
      </c>
      <c r="F68" s="2">
        <v>3.5999999999999999E-3</v>
      </c>
      <c r="G68" s="1">
        <v>70</v>
      </c>
      <c r="H68" s="1">
        <v>197</v>
      </c>
      <c r="I68" s="8"/>
      <c r="J68" s="8">
        <f t="shared" si="5"/>
        <v>17.64</v>
      </c>
      <c r="K68" s="8">
        <f t="shared" si="6"/>
        <v>1680</v>
      </c>
      <c r="L68" s="8">
        <f t="shared" si="7"/>
        <v>269.13099999999997</v>
      </c>
      <c r="M68" s="8">
        <f t="shared" si="8"/>
        <v>1966.7710000000002</v>
      </c>
      <c r="N68" s="2"/>
      <c r="O68" s="9" t="b">
        <f t="shared" si="9"/>
        <v>1</v>
      </c>
    </row>
    <row r="69" spans="1:15" x14ac:dyDescent="0.25">
      <c r="A69" s="2">
        <v>68</v>
      </c>
      <c r="B69" s="1">
        <v>70</v>
      </c>
      <c r="C69" s="7"/>
      <c r="D69" s="2">
        <v>269.649</v>
      </c>
      <c r="E69" s="2">
        <v>24.1</v>
      </c>
      <c r="F69" s="2">
        <v>3.5999999999999999E-3</v>
      </c>
      <c r="G69" s="1">
        <v>70</v>
      </c>
      <c r="H69" s="1">
        <v>197</v>
      </c>
      <c r="I69" s="8"/>
      <c r="J69" s="8">
        <f t="shared" si="5"/>
        <v>17.64</v>
      </c>
      <c r="K69" s="8">
        <f t="shared" si="6"/>
        <v>1687</v>
      </c>
      <c r="L69" s="8">
        <f t="shared" si="7"/>
        <v>269.649</v>
      </c>
      <c r="M69" s="8">
        <f t="shared" si="8"/>
        <v>1974.2890000000002</v>
      </c>
      <c r="N69" s="2"/>
      <c r="O69" s="9" t="b">
        <f t="shared" si="9"/>
        <v>1</v>
      </c>
    </row>
    <row r="70" spans="1:15" x14ac:dyDescent="0.25">
      <c r="A70" s="2">
        <v>69</v>
      </c>
      <c r="B70" s="1">
        <v>70</v>
      </c>
      <c r="C70" s="7"/>
      <c r="D70" s="2">
        <v>270.17599999999999</v>
      </c>
      <c r="E70" s="2">
        <v>24.2</v>
      </c>
      <c r="F70" s="2">
        <v>3.5999999999999999E-3</v>
      </c>
      <c r="G70" s="1">
        <v>70</v>
      </c>
      <c r="H70" s="1">
        <v>197</v>
      </c>
      <c r="I70" s="8"/>
      <c r="J70" s="8">
        <f t="shared" si="5"/>
        <v>17.64</v>
      </c>
      <c r="K70" s="8">
        <f t="shared" si="6"/>
        <v>1694</v>
      </c>
      <c r="L70" s="8">
        <f t="shared" si="7"/>
        <v>270.17599999999999</v>
      </c>
      <c r="M70" s="8">
        <f t="shared" si="8"/>
        <v>1981.816</v>
      </c>
      <c r="N70" s="2"/>
      <c r="O70" s="9" t="b">
        <f t="shared" si="9"/>
        <v>1</v>
      </c>
    </row>
    <row r="71" spans="1:15" x14ac:dyDescent="0.25">
      <c r="A71" s="2">
        <v>70</v>
      </c>
      <c r="B71" s="1">
        <v>360</v>
      </c>
      <c r="C71" s="7"/>
      <c r="D71" s="2">
        <v>187.05699999999999</v>
      </c>
      <c r="E71" s="2">
        <v>11.862</v>
      </c>
      <c r="F71" s="2">
        <v>2.5000000000000001E-3</v>
      </c>
      <c r="G71" s="1">
        <v>150</v>
      </c>
      <c r="H71" s="1">
        <v>360</v>
      </c>
      <c r="I71" s="8"/>
      <c r="J71" s="8">
        <f t="shared" si="5"/>
        <v>324</v>
      </c>
      <c r="K71" s="8">
        <f t="shared" si="6"/>
        <v>4270.32</v>
      </c>
      <c r="L71" s="8">
        <f t="shared" si="7"/>
        <v>187.05699999999999</v>
      </c>
      <c r="M71" s="8">
        <f t="shared" si="8"/>
        <v>4781.3769999999995</v>
      </c>
      <c r="N71" s="2"/>
      <c r="O71" s="9" t="b">
        <f t="shared" si="9"/>
        <v>1</v>
      </c>
    </row>
    <row r="72" spans="1:15" x14ac:dyDescent="0.25">
      <c r="A72" s="2">
        <v>71</v>
      </c>
      <c r="B72" s="1">
        <v>400</v>
      </c>
      <c r="C72" s="7"/>
      <c r="D72" s="2">
        <v>320.00200000000001</v>
      </c>
      <c r="E72" s="2">
        <v>8.4920000000000009</v>
      </c>
      <c r="F72" s="2">
        <v>2.8999999999999998E-3</v>
      </c>
      <c r="G72" s="1">
        <v>160</v>
      </c>
      <c r="H72" s="1">
        <v>400</v>
      </c>
      <c r="I72" s="8"/>
      <c r="J72" s="8">
        <f t="shared" si="5"/>
        <v>463.99999999999994</v>
      </c>
      <c r="K72" s="8">
        <f t="shared" si="6"/>
        <v>3396.8</v>
      </c>
      <c r="L72" s="8">
        <f t="shared" si="7"/>
        <v>320.00200000000001</v>
      </c>
      <c r="M72" s="8">
        <f t="shared" si="8"/>
        <v>4180.8020000000006</v>
      </c>
      <c r="N72" s="2"/>
      <c r="O72" s="9" t="b">
        <f t="shared" si="9"/>
        <v>1</v>
      </c>
    </row>
    <row r="73" spans="1:15" x14ac:dyDescent="0.25">
      <c r="A73" s="2">
        <v>72</v>
      </c>
      <c r="B73" s="1">
        <v>400</v>
      </c>
      <c r="C73" s="7"/>
      <c r="D73" s="2">
        <v>321.91000000000003</v>
      </c>
      <c r="E73" s="2">
        <v>8.5030000000000001</v>
      </c>
      <c r="F73" s="2">
        <v>3.0000000000000001E-3</v>
      </c>
      <c r="G73" s="1">
        <v>160</v>
      </c>
      <c r="H73" s="1">
        <v>400</v>
      </c>
      <c r="I73" s="8"/>
      <c r="J73" s="8">
        <f t="shared" si="5"/>
        <v>480</v>
      </c>
      <c r="K73" s="8">
        <f t="shared" si="6"/>
        <v>3401.2</v>
      </c>
      <c r="L73" s="8">
        <f t="shared" si="7"/>
        <v>321.91000000000003</v>
      </c>
      <c r="M73" s="8">
        <f t="shared" si="8"/>
        <v>4203.1099999999997</v>
      </c>
      <c r="N73" s="2"/>
      <c r="O73" s="9" t="b">
        <f t="shared" si="9"/>
        <v>1</v>
      </c>
    </row>
    <row r="74" spans="1:15" x14ac:dyDescent="0.25">
      <c r="A74" s="2">
        <v>73</v>
      </c>
      <c r="B74" s="1">
        <v>104.95347226</v>
      </c>
      <c r="C74" s="7"/>
      <c r="D74" s="2">
        <v>52.136000000000003</v>
      </c>
      <c r="E74" s="2">
        <v>13.327</v>
      </c>
      <c r="F74" s="2">
        <v>5.4000000000000003E-3</v>
      </c>
      <c r="G74" s="1">
        <v>60</v>
      </c>
      <c r="H74" s="1">
        <v>300</v>
      </c>
      <c r="I74" s="8"/>
      <c r="J74" s="8">
        <f t="shared" si="5"/>
        <v>59.482249232925184</v>
      </c>
      <c r="K74" s="8">
        <f t="shared" si="6"/>
        <v>1398.71492480902</v>
      </c>
      <c r="L74" s="8">
        <f t="shared" si="7"/>
        <v>52.136000000000003</v>
      </c>
      <c r="M74" s="8">
        <f t="shared" si="8"/>
        <v>1510.3331740419451</v>
      </c>
      <c r="N74" s="2"/>
      <c r="O74" s="9" t="b">
        <f t="shared" si="9"/>
        <v>1</v>
      </c>
    </row>
    <row r="75" spans="1:15" x14ac:dyDescent="0.25">
      <c r="A75" s="2">
        <v>74</v>
      </c>
      <c r="B75" s="1">
        <v>191.49810138000001</v>
      </c>
      <c r="C75" s="7"/>
      <c r="D75" s="2">
        <v>42.298000000000002</v>
      </c>
      <c r="E75" s="2">
        <v>12.353999999999999</v>
      </c>
      <c r="F75" s="2">
        <v>5.4999999999999997E-3</v>
      </c>
      <c r="G75" s="1">
        <v>50</v>
      </c>
      <c r="H75" s="1">
        <v>250</v>
      </c>
      <c r="I75" s="8"/>
      <c r="J75" s="8">
        <f t="shared" si="5"/>
        <v>201.69337557679614</v>
      </c>
      <c r="K75" s="8">
        <f t="shared" si="6"/>
        <v>2365.7675444485199</v>
      </c>
      <c r="L75" s="8">
        <f t="shared" si="7"/>
        <v>42.298000000000002</v>
      </c>
      <c r="M75" s="8">
        <f t="shared" si="8"/>
        <v>2609.758920025316</v>
      </c>
      <c r="N75" s="2"/>
      <c r="O75" s="9" t="b">
        <f t="shared" si="9"/>
        <v>1</v>
      </c>
    </row>
    <row r="76" spans="1:15" x14ac:dyDescent="0.25">
      <c r="A76" s="2">
        <v>75</v>
      </c>
      <c r="B76" s="1">
        <v>90</v>
      </c>
      <c r="C76" s="7"/>
      <c r="D76" s="2">
        <v>32.463999999999999</v>
      </c>
      <c r="E76" s="2">
        <v>11.38</v>
      </c>
      <c r="F76" s="2">
        <v>9.9000000000000008E-3</v>
      </c>
      <c r="G76" s="1">
        <v>30</v>
      </c>
      <c r="H76" s="1">
        <v>90</v>
      </c>
      <c r="I76" s="8"/>
      <c r="J76" s="8">
        <f t="shared" si="5"/>
        <v>80.190000000000012</v>
      </c>
      <c r="K76" s="8">
        <f t="shared" si="6"/>
        <v>1024.2</v>
      </c>
      <c r="L76" s="8">
        <f t="shared" si="7"/>
        <v>32.463999999999999</v>
      </c>
      <c r="M76" s="8">
        <f t="shared" si="8"/>
        <v>1136.854</v>
      </c>
      <c r="N76" s="2"/>
      <c r="O76" s="9" t="b">
        <f t="shared" si="9"/>
        <v>1</v>
      </c>
    </row>
    <row r="77" spans="1:15" x14ac:dyDescent="0.25">
      <c r="A77" s="2">
        <v>76</v>
      </c>
      <c r="B77" s="1">
        <v>50</v>
      </c>
      <c r="C77" s="7"/>
      <c r="D77" s="2">
        <v>23.626000000000001</v>
      </c>
      <c r="E77" s="2">
        <v>9.407</v>
      </c>
      <c r="F77" s="2">
        <v>3.0999999999999999E-3</v>
      </c>
      <c r="G77" s="1">
        <v>12</v>
      </c>
      <c r="H77" s="1">
        <v>50</v>
      </c>
      <c r="I77" s="8"/>
      <c r="J77" s="8">
        <f t="shared" si="5"/>
        <v>7.75</v>
      </c>
      <c r="K77" s="8">
        <f t="shared" si="6"/>
        <v>470.35</v>
      </c>
      <c r="L77" s="8">
        <f t="shared" si="7"/>
        <v>23.626000000000001</v>
      </c>
      <c r="M77" s="8">
        <f t="shared" si="8"/>
        <v>501.726</v>
      </c>
      <c r="N77" s="2"/>
      <c r="O77" s="9" t="b">
        <f t="shared" si="9"/>
        <v>1</v>
      </c>
    </row>
    <row r="78" spans="1:15" x14ac:dyDescent="0.25">
      <c r="A78" s="2">
        <v>77</v>
      </c>
      <c r="B78" s="1">
        <v>160</v>
      </c>
      <c r="C78" s="7"/>
      <c r="D78" s="2">
        <v>220</v>
      </c>
      <c r="E78" s="2">
        <v>14</v>
      </c>
      <c r="F78" s="2">
        <v>2.3999999999999998E-3</v>
      </c>
      <c r="G78" s="1">
        <v>160</v>
      </c>
      <c r="H78" s="1">
        <v>450</v>
      </c>
      <c r="I78" s="8"/>
      <c r="J78" s="8">
        <f t="shared" si="5"/>
        <v>61.44</v>
      </c>
      <c r="K78" s="8">
        <f t="shared" si="6"/>
        <v>2240</v>
      </c>
      <c r="L78" s="8">
        <f t="shared" si="7"/>
        <v>220</v>
      </c>
      <c r="M78" s="8">
        <f t="shared" si="8"/>
        <v>2521.44</v>
      </c>
      <c r="N78" s="2"/>
      <c r="O78" s="9" t="b">
        <f t="shared" si="9"/>
        <v>1</v>
      </c>
    </row>
    <row r="79" spans="1:15" x14ac:dyDescent="0.25">
      <c r="A79" s="2">
        <v>78</v>
      </c>
      <c r="B79" s="1">
        <v>295.75788666</v>
      </c>
      <c r="C79" s="7"/>
      <c r="D79" s="2">
        <v>190</v>
      </c>
      <c r="E79" s="2">
        <v>13.1</v>
      </c>
      <c r="F79" s="2">
        <v>2.3E-3</v>
      </c>
      <c r="G79" s="1">
        <v>150</v>
      </c>
      <c r="H79" s="1">
        <v>600</v>
      </c>
      <c r="I79" s="8"/>
      <c r="J79" s="8">
        <f t="shared" si="5"/>
        <v>201.18727329965563</v>
      </c>
      <c r="K79" s="8">
        <f t="shared" si="6"/>
        <v>3874.4283152459998</v>
      </c>
      <c r="L79" s="8">
        <f t="shared" si="7"/>
        <v>190</v>
      </c>
      <c r="M79" s="8">
        <f t="shared" si="8"/>
        <v>4265.6155885456556</v>
      </c>
      <c r="N79" s="2"/>
      <c r="O79" s="9" t="b">
        <f t="shared" si="9"/>
        <v>1</v>
      </c>
    </row>
    <row r="80" spans="1:15" x14ac:dyDescent="0.25">
      <c r="A80" s="2">
        <v>79</v>
      </c>
      <c r="B80" s="1">
        <v>175.06917239000001</v>
      </c>
      <c r="C80" s="7"/>
      <c r="D80" s="2">
        <v>250</v>
      </c>
      <c r="E80" s="2">
        <v>13.2</v>
      </c>
      <c r="F80" s="2">
        <v>3.5999999999999999E-3</v>
      </c>
      <c r="G80" s="1">
        <v>50</v>
      </c>
      <c r="H80" s="1">
        <v>200</v>
      </c>
      <c r="I80" s="8"/>
      <c r="J80" s="8">
        <f t="shared" si="5"/>
        <v>110.33717443675035</v>
      </c>
      <c r="K80" s="8">
        <f t="shared" si="6"/>
        <v>2310.9130755480001</v>
      </c>
      <c r="L80" s="8">
        <f t="shared" si="7"/>
        <v>250</v>
      </c>
      <c r="M80" s="8">
        <f t="shared" si="8"/>
        <v>2671.2502499847506</v>
      </c>
      <c r="N80" s="2"/>
      <c r="O80" s="9" t="b">
        <f t="shared" si="9"/>
        <v>1</v>
      </c>
    </row>
    <row r="81" spans="1:15" x14ac:dyDescent="0.25">
      <c r="A81" s="2">
        <v>80</v>
      </c>
      <c r="B81" s="1">
        <v>98.012638899999999</v>
      </c>
      <c r="C81" s="7"/>
      <c r="D81" s="2">
        <v>230</v>
      </c>
      <c r="E81" s="2">
        <v>13.5</v>
      </c>
      <c r="F81" s="2">
        <v>4.8999999999999998E-3</v>
      </c>
      <c r="G81" s="1">
        <v>20</v>
      </c>
      <c r="H81" s="1">
        <v>120</v>
      </c>
      <c r="I81" s="8"/>
      <c r="J81" s="8">
        <f t="shared" si="5"/>
        <v>47.071739182294785</v>
      </c>
      <c r="K81" s="8">
        <f t="shared" si="6"/>
        <v>1323.17062515</v>
      </c>
      <c r="L81" s="8">
        <f t="shared" si="7"/>
        <v>230</v>
      </c>
      <c r="M81" s="8">
        <f t="shared" si="8"/>
        <v>1600.2423643322948</v>
      </c>
      <c r="N81" s="2"/>
      <c r="O81" s="9" t="b">
        <f t="shared" si="9"/>
        <v>1</v>
      </c>
    </row>
    <row r="82" spans="1:15" x14ac:dyDescent="0.25">
      <c r="A82" s="2">
        <v>81</v>
      </c>
      <c r="B82" s="1">
        <v>10</v>
      </c>
      <c r="C82" s="7"/>
      <c r="D82" s="2">
        <v>70</v>
      </c>
      <c r="E82" s="2">
        <v>24</v>
      </c>
      <c r="F82" s="2">
        <v>6.1000000000000004E-3</v>
      </c>
      <c r="G82" s="1">
        <v>10</v>
      </c>
      <c r="H82" s="1">
        <v>55</v>
      </c>
      <c r="I82" s="8"/>
      <c r="J82" s="8">
        <f t="shared" si="5"/>
        <v>0.61</v>
      </c>
      <c r="K82" s="8">
        <f t="shared" si="6"/>
        <v>240</v>
      </c>
      <c r="L82" s="8">
        <f t="shared" si="7"/>
        <v>70</v>
      </c>
      <c r="M82" s="8">
        <f t="shared" si="8"/>
        <v>310.61</v>
      </c>
      <c r="N82" s="2"/>
      <c r="O82" s="9" t="b">
        <f t="shared" si="9"/>
        <v>1</v>
      </c>
    </row>
    <row r="83" spans="1:15" x14ac:dyDescent="0.25">
      <c r="A83" s="2">
        <v>82</v>
      </c>
      <c r="B83" s="1">
        <v>12</v>
      </c>
      <c r="C83" s="7"/>
      <c r="D83" s="2">
        <v>60</v>
      </c>
      <c r="E83" s="2">
        <v>14.5</v>
      </c>
      <c r="F83" s="2">
        <v>7.0000000000000001E-3</v>
      </c>
      <c r="G83" s="1">
        <v>12</v>
      </c>
      <c r="H83" s="1">
        <v>40</v>
      </c>
      <c r="I83" s="8"/>
      <c r="J83" s="8">
        <f t="shared" si="5"/>
        <v>1.008</v>
      </c>
      <c r="K83" s="8">
        <f t="shared" si="6"/>
        <v>174</v>
      </c>
      <c r="L83" s="8">
        <f t="shared" si="7"/>
        <v>60</v>
      </c>
      <c r="M83" s="8">
        <f t="shared" si="8"/>
        <v>235.00800000000001</v>
      </c>
      <c r="N83" s="2"/>
      <c r="O83" s="9" t="b">
        <f t="shared" si="9"/>
        <v>1</v>
      </c>
    </row>
    <row r="84" spans="1:15" x14ac:dyDescent="0.25">
      <c r="A84" s="2">
        <v>83</v>
      </c>
      <c r="B84" s="1">
        <v>20</v>
      </c>
      <c r="C84" s="7"/>
      <c r="D84" s="2">
        <v>210</v>
      </c>
      <c r="E84" s="2">
        <v>14.2</v>
      </c>
      <c r="F84" s="2">
        <v>8.8000000000000005E-3</v>
      </c>
      <c r="G84" s="1">
        <v>20</v>
      </c>
      <c r="H84" s="1">
        <v>80</v>
      </c>
      <c r="I84" s="8"/>
      <c r="J84" s="8">
        <f t="shared" si="5"/>
        <v>3.52</v>
      </c>
      <c r="K84" s="8">
        <f t="shared" si="6"/>
        <v>284</v>
      </c>
      <c r="L84" s="8">
        <f t="shared" si="7"/>
        <v>210</v>
      </c>
      <c r="M84" s="8">
        <f t="shared" si="8"/>
        <v>497.52</v>
      </c>
      <c r="N84" s="2"/>
      <c r="O84" s="9" t="b">
        <f t="shared" si="9"/>
        <v>1</v>
      </c>
    </row>
    <row r="85" spans="1:15" x14ac:dyDescent="0.25">
      <c r="A85" s="2">
        <v>84</v>
      </c>
      <c r="B85" s="1">
        <v>200</v>
      </c>
      <c r="C85" s="7"/>
      <c r="D85" s="2">
        <v>150</v>
      </c>
      <c r="E85" s="2">
        <v>13.4</v>
      </c>
      <c r="F85" s="2">
        <v>2.2000000000000001E-3</v>
      </c>
      <c r="G85" s="1">
        <v>50</v>
      </c>
      <c r="H85" s="1">
        <v>200</v>
      </c>
      <c r="I85" s="8"/>
      <c r="J85" s="8">
        <f t="shared" si="5"/>
        <v>88</v>
      </c>
      <c r="K85" s="8">
        <f t="shared" si="6"/>
        <v>2680</v>
      </c>
      <c r="L85" s="8">
        <f t="shared" si="7"/>
        <v>150</v>
      </c>
      <c r="M85" s="8">
        <f t="shared" si="8"/>
        <v>2918</v>
      </c>
      <c r="N85" s="2"/>
      <c r="O85" s="9" t="b">
        <f t="shared" si="9"/>
        <v>1</v>
      </c>
    </row>
    <row r="86" spans="1:15" x14ac:dyDescent="0.25">
      <c r="A86" s="2">
        <v>85</v>
      </c>
      <c r="B86" s="1">
        <v>324.99999998999999</v>
      </c>
      <c r="C86" s="7"/>
      <c r="D86" s="2">
        <v>130</v>
      </c>
      <c r="E86" s="2">
        <v>11.3</v>
      </c>
      <c r="F86" s="2">
        <v>4.7999999999999996E-3</v>
      </c>
      <c r="G86" s="1">
        <v>80</v>
      </c>
      <c r="H86" s="1">
        <v>325</v>
      </c>
      <c r="I86" s="8"/>
      <c r="J86" s="8">
        <f t="shared" si="5"/>
        <v>506.99999996879995</v>
      </c>
      <c r="K86" s="8">
        <f t="shared" si="6"/>
        <v>3672.4999998870003</v>
      </c>
      <c r="L86" s="8">
        <f t="shared" si="7"/>
        <v>130</v>
      </c>
      <c r="M86" s="8">
        <f t="shared" si="8"/>
        <v>4309.4999998558005</v>
      </c>
      <c r="N86" s="2"/>
      <c r="O86" s="9" t="b">
        <f t="shared" si="9"/>
        <v>1</v>
      </c>
    </row>
    <row r="87" spans="1:15" x14ac:dyDescent="0.25">
      <c r="A87" s="2">
        <v>86</v>
      </c>
      <c r="B87" s="1">
        <v>440</v>
      </c>
      <c r="C87" s="7"/>
      <c r="D87" s="2">
        <v>80</v>
      </c>
      <c r="E87" s="2">
        <v>8.9</v>
      </c>
      <c r="F87" s="2">
        <v>5.3E-3</v>
      </c>
      <c r="G87" s="1">
        <v>120</v>
      </c>
      <c r="H87" s="1">
        <v>440</v>
      </c>
      <c r="I87" s="8"/>
      <c r="J87" s="8">
        <f t="shared" si="5"/>
        <v>1026.08</v>
      </c>
      <c r="K87" s="8">
        <f t="shared" si="6"/>
        <v>3916</v>
      </c>
      <c r="L87" s="8">
        <f t="shared" si="7"/>
        <v>80</v>
      </c>
      <c r="M87" s="8">
        <f t="shared" si="8"/>
        <v>5022.08</v>
      </c>
      <c r="N87" s="2"/>
      <c r="O87" s="9" t="b">
        <f t="shared" si="9"/>
        <v>1</v>
      </c>
    </row>
    <row r="88" spans="1:15" x14ac:dyDescent="0.25">
      <c r="A88" s="2">
        <v>87</v>
      </c>
      <c r="B88" s="1">
        <v>14.407619710000001</v>
      </c>
      <c r="C88" s="7"/>
      <c r="D88" s="2">
        <v>90</v>
      </c>
      <c r="E88" s="2">
        <v>14.4</v>
      </c>
      <c r="F88" s="2">
        <v>2.0999999999999999E-3</v>
      </c>
      <c r="G88" s="1">
        <v>10</v>
      </c>
      <c r="H88" s="1">
        <v>35</v>
      </c>
      <c r="I88" s="8"/>
      <c r="J88" s="8">
        <f t="shared" si="5"/>
        <v>0.435916961986759</v>
      </c>
      <c r="K88" s="8">
        <f t="shared" si="6"/>
        <v>207.469723824</v>
      </c>
      <c r="L88" s="8">
        <f t="shared" si="7"/>
        <v>90</v>
      </c>
      <c r="M88" s="8">
        <f t="shared" si="8"/>
        <v>297.90564078598675</v>
      </c>
      <c r="N88" s="2"/>
      <c r="O88" s="9" t="b">
        <f t="shared" si="9"/>
        <v>1</v>
      </c>
    </row>
    <row r="89" spans="1:15" x14ac:dyDescent="0.25">
      <c r="A89" s="2">
        <v>88</v>
      </c>
      <c r="B89" s="1">
        <v>24.315885000000002</v>
      </c>
      <c r="C89" s="7"/>
      <c r="D89" s="2">
        <v>80</v>
      </c>
      <c r="E89" s="2">
        <v>14.3</v>
      </c>
      <c r="F89" s="2">
        <v>3.3E-3</v>
      </c>
      <c r="G89" s="1">
        <v>20</v>
      </c>
      <c r="H89" s="1">
        <v>55</v>
      </c>
      <c r="I89" s="8"/>
      <c r="J89" s="8">
        <f t="shared" si="5"/>
        <v>1.9511654689996427</v>
      </c>
      <c r="K89" s="8">
        <f t="shared" si="6"/>
        <v>347.71715550000005</v>
      </c>
      <c r="L89" s="8">
        <f t="shared" si="7"/>
        <v>80</v>
      </c>
      <c r="M89" s="8">
        <f t="shared" si="8"/>
        <v>429.66832096899969</v>
      </c>
      <c r="N89" s="2"/>
      <c r="O89" s="9" t="b">
        <f t="shared" si="9"/>
        <v>1</v>
      </c>
    </row>
    <row r="90" spans="1:15" x14ac:dyDescent="0.25">
      <c r="A90" s="2">
        <v>89</v>
      </c>
      <c r="B90" s="1">
        <v>82.424902320000001</v>
      </c>
      <c r="C90" s="7"/>
      <c r="D90" s="2">
        <v>125</v>
      </c>
      <c r="E90" s="2">
        <v>13.9</v>
      </c>
      <c r="F90" s="2">
        <v>3.3999999999999998E-3</v>
      </c>
      <c r="G90" s="1">
        <v>20</v>
      </c>
      <c r="H90" s="1">
        <v>100</v>
      </c>
      <c r="I90" s="8"/>
      <c r="J90" s="8">
        <f t="shared" si="5"/>
        <v>23.099139376369237</v>
      </c>
      <c r="K90" s="8">
        <f t="shared" si="6"/>
        <v>1145.7061422480001</v>
      </c>
      <c r="L90" s="8">
        <f t="shared" si="7"/>
        <v>125</v>
      </c>
      <c r="M90" s="8">
        <f t="shared" si="8"/>
        <v>1293.8052816243694</v>
      </c>
      <c r="N90" s="2"/>
      <c r="O90" s="9" t="b">
        <f t="shared" si="9"/>
        <v>1</v>
      </c>
    </row>
    <row r="91" spans="1:15" x14ac:dyDescent="0.25">
      <c r="A91" s="2">
        <v>90</v>
      </c>
      <c r="B91" s="1">
        <v>89.255919210000002</v>
      </c>
      <c r="C91" s="7"/>
      <c r="D91" s="2">
        <v>160</v>
      </c>
      <c r="E91" s="2">
        <v>13.8</v>
      </c>
      <c r="F91" s="2">
        <v>3.7000000000000002E-3</v>
      </c>
      <c r="G91" s="1">
        <v>40</v>
      </c>
      <c r="H91" s="1">
        <v>220</v>
      </c>
      <c r="I91" s="8"/>
      <c r="J91" s="8">
        <f t="shared" si="5"/>
        <v>29.476490721881575</v>
      </c>
      <c r="K91" s="8">
        <f t="shared" si="6"/>
        <v>1231.7316850980001</v>
      </c>
      <c r="L91" s="8">
        <f t="shared" si="7"/>
        <v>160</v>
      </c>
      <c r="M91" s="8">
        <f t="shared" si="8"/>
        <v>1421.2081758198817</v>
      </c>
      <c r="N91" s="2"/>
      <c r="O91" s="9" t="b">
        <f t="shared" si="9"/>
        <v>1</v>
      </c>
    </row>
    <row r="92" spans="1:15" x14ac:dyDescent="0.25">
      <c r="A92" s="2">
        <v>91</v>
      </c>
      <c r="B92" s="1">
        <v>57.611023289999999</v>
      </c>
      <c r="C92" s="7"/>
      <c r="D92" s="2">
        <v>50</v>
      </c>
      <c r="E92" s="2">
        <v>13.7</v>
      </c>
      <c r="F92" s="2">
        <v>6.6E-3</v>
      </c>
      <c r="G92" s="1">
        <v>30</v>
      </c>
      <c r="H92" s="1">
        <v>140</v>
      </c>
      <c r="I92" s="8"/>
      <c r="J92" s="8">
        <f t="shared" si="5"/>
        <v>21.905598029838089</v>
      </c>
      <c r="K92" s="8">
        <f t="shared" si="6"/>
        <v>789.27101907299993</v>
      </c>
      <c r="L92" s="8">
        <f t="shared" si="7"/>
        <v>50</v>
      </c>
      <c r="M92" s="8">
        <f t="shared" si="8"/>
        <v>861.17661710283801</v>
      </c>
      <c r="N92" s="2"/>
      <c r="O92" s="9" t="b">
        <f t="shared" si="9"/>
        <v>1</v>
      </c>
    </row>
    <row r="93" spans="1:15" x14ac:dyDescent="0.25">
      <c r="A93" s="2">
        <v>92</v>
      </c>
      <c r="B93" s="1">
        <v>100</v>
      </c>
      <c r="C93" s="7"/>
      <c r="D93" s="2">
        <v>400</v>
      </c>
      <c r="E93" s="2">
        <v>13.6</v>
      </c>
      <c r="F93" s="2">
        <v>4.3E-3</v>
      </c>
      <c r="G93" s="1">
        <v>40</v>
      </c>
      <c r="H93" s="1">
        <v>100</v>
      </c>
      <c r="I93" s="8"/>
      <c r="J93" s="8">
        <f t="shared" si="5"/>
        <v>43</v>
      </c>
      <c r="K93" s="8">
        <f t="shared" si="6"/>
        <v>1360</v>
      </c>
      <c r="L93" s="8">
        <f t="shared" si="7"/>
        <v>400</v>
      </c>
      <c r="M93" s="8">
        <f t="shared" si="8"/>
        <v>1803</v>
      </c>
      <c r="N93" s="2"/>
      <c r="O93" s="9" t="b">
        <f t="shared" si="9"/>
        <v>1</v>
      </c>
    </row>
    <row r="94" spans="1:15" x14ac:dyDescent="0.25">
      <c r="A94" s="2">
        <v>93</v>
      </c>
      <c r="B94" s="1">
        <v>440</v>
      </c>
      <c r="C94" s="7"/>
      <c r="D94" s="2">
        <v>260</v>
      </c>
      <c r="E94" s="2">
        <v>8.4</v>
      </c>
      <c r="F94" s="2">
        <v>2.2000000000000001E-3</v>
      </c>
      <c r="G94" s="1">
        <v>100</v>
      </c>
      <c r="H94" s="1">
        <v>440</v>
      </c>
      <c r="I94" s="8"/>
      <c r="J94" s="8">
        <f t="shared" si="5"/>
        <v>425.92</v>
      </c>
      <c r="K94" s="8">
        <f t="shared" si="6"/>
        <v>3696</v>
      </c>
      <c r="L94" s="8">
        <f t="shared" si="7"/>
        <v>260</v>
      </c>
      <c r="M94" s="8">
        <f t="shared" si="8"/>
        <v>4381.92</v>
      </c>
      <c r="N94" s="2"/>
      <c r="O94" s="9" t="b">
        <f t="shared" si="9"/>
        <v>1</v>
      </c>
    </row>
    <row r="95" spans="1:15" x14ac:dyDescent="0.25">
      <c r="A95" s="2">
        <v>94</v>
      </c>
      <c r="B95" s="1">
        <v>500</v>
      </c>
      <c r="C95" s="7"/>
      <c r="D95" s="2">
        <v>110</v>
      </c>
      <c r="E95" s="2">
        <v>7.6</v>
      </c>
      <c r="F95" s="2">
        <v>5.4999999999999997E-3</v>
      </c>
      <c r="G95" s="1">
        <v>100</v>
      </c>
      <c r="H95" s="1">
        <v>500</v>
      </c>
      <c r="I95" s="8"/>
      <c r="J95" s="8">
        <f t="shared" si="5"/>
        <v>1375</v>
      </c>
      <c r="K95" s="8">
        <f t="shared" si="6"/>
        <v>3800</v>
      </c>
      <c r="L95" s="8">
        <f t="shared" si="7"/>
        <v>110</v>
      </c>
      <c r="M95" s="8">
        <f t="shared" si="8"/>
        <v>5285</v>
      </c>
      <c r="N95" s="2"/>
      <c r="O95" s="9" t="b">
        <f t="shared" si="9"/>
        <v>1</v>
      </c>
    </row>
    <row r="96" spans="1:15" x14ac:dyDescent="0.25">
      <c r="A96" s="2">
        <v>95</v>
      </c>
      <c r="B96" s="1">
        <v>600</v>
      </c>
      <c r="C96" s="7"/>
      <c r="D96" s="2">
        <v>170</v>
      </c>
      <c r="E96" s="2">
        <v>7.5</v>
      </c>
      <c r="F96" s="2">
        <v>3.2000000000000002E-3</v>
      </c>
      <c r="G96" s="1">
        <v>100</v>
      </c>
      <c r="H96" s="1">
        <v>600</v>
      </c>
      <c r="I96" s="8"/>
      <c r="J96" s="8">
        <f t="shared" si="5"/>
        <v>1152</v>
      </c>
      <c r="K96" s="8">
        <f t="shared" si="6"/>
        <v>4500</v>
      </c>
      <c r="L96" s="8">
        <f t="shared" si="7"/>
        <v>170</v>
      </c>
      <c r="M96" s="8">
        <f t="shared" si="8"/>
        <v>5822</v>
      </c>
      <c r="N96" s="2"/>
      <c r="O96" s="9" t="b">
        <f t="shared" si="9"/>
        <v>1</v>
      </c>
    </row>
    <row r="97" spans="1:15" x14ac:dyDescent="0.25">
      <c r="A97" s="2">
        <v>96</v>
      </c>
      <c r="B97" s="1">
        <v>471.45972504000002</v>
      </c>
      <c r="C97" s="7"/>
      <c r="D97" s="2">
        <v>140</v>
      </c>
      <c r="E97" s="2">
        <v>7.2</v>
      </c>
      <c r="F97" s="2">
        <v>7.7000000000000002E-3</v>
      </c>
      <c r="G97" s="1">
        <v>200</v>
      </c>
      <c r="H97" s="1">
        <v>700</v>
      </c>
      <c r="I97" s="8"/>
      <c r="J97" s="8">
        <f t="shared" si="5"/>
        <v>1711.5118969779016</v>
      </c>
      <c r="K97" s="8">
        <f t="shared" si="6"/>
        <v>3394.5100202880003</v>
      </c>
      <c r="L97" s="8">
        <f t="shared" si="7"/>
        <v>140</v>
      </c>
      <c r="M97" s="8">
        <f t="shared" si="8"/>
        <v>5246.0219172659017</v>
      </c>
      <c r="N97" s="2"/>
      <c r="O97" s="9" t="b">
        <f t="shared" si="9"/>
        <v>1</v>
      </c>
    </row>
    <row r="98" spans="1:15" x14ac:dyDescent="0.25">
      <c r="A98" s="2">
        <v>97</v>
      </c>
      <c r="B98" s="1">
        <v>3.6</v>
      </c>
      <c r="C98" s="7"/>
      <c r="D98" s="2">
        <v>26.388999999999999</v>
      </c>
      <c r="E98" s="2">
        <v>26.547000000000001</v>
      </c>
      <c r="F98" s="2">
        <v>3.5299999999999998E-2</v>
      </c>
      <c r="G98" s="1">
        <v>3.6</v>
      </c>
      <c r="H98" s="1">
        <v>15</v>
      </c>
      <c r="I98" s="8"/>
      <c r="J98" s="8">
        <f t="shared" si="5"/>
        <v>0.45748800000000001</v>
      </c>
      <c r="K98" s="8">
        <f t="shared" si="6"/>
        <v>95.569200000000009</v>
      </c>
      <c r="L98" s="8">
        <f t="shared" si="7"/>
        <v>26.388999999999999</v>
      </c>
      <c r="M98" s="8">
        <f t="shared" si="8"/>
        <v>122.415688</v>
      </c>
      <c r="N98" s="2"/>
      <c r="O98" s="9" t="b">
        <f t="shared" si="9"/>
        <v>1</v>
      </c>
    </row>
    <row r="99" spans="1:15" x14ac:dyDescent="0.25">
      <c r="A99" s="2">
        <v>98</v>
      </c>
      <c r="B99" s="1">
        <v>3.6</v>
      </c>
      <c r="C99" s="7"/>
      <c r="D99" s="2">
        <v>25.411000000000001</v>
      </c>
      <c r="E99" s="2">
        <v>26.675000000000001</v>
      </c>
      <c r="F99" s="2">
        <v>3.6499999999999998E-2</v>
      </c>
      <c r="G99" s="1">
        <v>3.6</v>
      </c>
      <c r="H99" s="1">
        <v>15</v>
      </c>
      <c r="I99" s="8"/>
      <c r="J99" s="8">
        <f t="shared" si="5"/>
        <v>0.47304000000000002</v>
      </c>
      <c r="K99" s="8">
        <f t="shared" si="6"/>
        <v>96.03</v>
      </c>
      <c r="L99" s="8">
        <f t="shared" si="7"/>
        <v>25.411000000000001</v>
      </c>
      <c r="M99" s="8">
        <f t="shared" si="8"/>
        <v>121.91404</v>
      </c>
      <c r="N99" s="2"/>
      <c r="O99" s="9" t="b">
        <f t="shared" si="9"/>
        <v>1</v>
      </c>
    </row>
    <row r="100" spans="1:15" x14ac:dyDescent="0.25">
      <c r="A100" s="2">
        <v>99</v>
      </c>
      <c r="B100" s="1">
        <v>4.4000000000000004</v>
      </c>
      <c r="C100" s="7"/>
      <c r="D100" s="2">
        <v>25.638000000000002</v>
      </c>
      <c r="E100" s="2">
        <v>26.803000000000001</v>
      </c>
      <c r="F100" s="2">
        <v>3.7999999999999999E-2</v>
      </c>
      <c r="G100" s="1">
        <v>4.4000000000000004</v>
      </c>
      <c r="H100" s="1">
        <v>22</v>
      </c>
      <c r="I100" s="8"/>
      <c r="J100" s="8">
        <f t="shared" si="5"/>
        <v>0.73568000000000011</v>
      </c>
      <c r="K100" s="8">
        <f t="shared" si="6"/>
        <v>117.93320000000001</v>
      </c>
      <c r="L100" s="8">
        <f t="shared" si="7"/>
        <v>25.638000000000002</v>
      </c>
      <c r="M100" s="8">
        <f t="shared" si="8"/>
        <v>144.30688000000001</v>
      </c>
      <c r="N100" s="2"/>
      <c r="O100" s="9" t="b">
        <f t="shared" si="9"/>
        <v>1</v>
      </c>
    </row>
    <row r="101" spans="1:15" x14ac:dyDescent="0.25">
      <c r="A101" s="2">
        <v>100</v>
      </c>
      <c r="B101" s="1">
        <v>4.4000000000000004</v>
      </c>
      <c r="C101" s="7"/>
      <c r="D101" s="2">
        <v>25.76</v>
      </c>
      <c r="E101" s="2">
        <v>26.931999999999999</v>
      </c>
      <c r="F101" s="2">
        <v>3.8399999999999997E-2</v>
      </c>
      <c r="G101" s="1">
        <v>4.4000000000000004</v>
      </c>
      <c r="H101" s="1">
        <v>22</v>
      </c>
      <c r="I101" s="8"/>
      <c r="J101" s="8">
        <f t="shared" si="5"/>
        <v>0.74342400000000008</v>
      </c>
      <c r="K101" s="8">
        <f t="shared" si="6"/>
        <v>118.5008</v>
      </c>
      <c r="L101" s="8">
        <f t="shared" si="7"/>
        <v>25.76</v>
      </c>
      <c r="M101" s="8">
        <f t="shared" si="8"/>
        <v>145.00422399999999</v>
      </c>
      <c r="N101" s="2"/>
      <c r="O101" s="9" t="b">
        <f t="shared" si="9"/>
        <v>1</v>
      </c>
    </row>
    <row r="102" spans="1:15" x14ac:dyDescent="0.25">
      <c r="A102" s="2">
        <v>101</v>
      </c>
      <c r="B102" s="1">
        <v>10</v>
      </c>
      <c r="C102" s="7"/>
      <c r="D102" s="2">
        <v>65</v>
      </c>
      <c r="E102" s="2">
        <v>15.3</v>
      </c>
      <c r="F102" s="2">
        <v>2.1000000000000001E-2</v>
      </c>
      <c r="G102" s="1">
        <v>10</v>
      </c>
      <c r="H102" s="1">
        <v>60</v>
      </c>
      <c r="I102" s="8"/>
      <c r="J102" s="8">
        <f t="shared" si="5"/>
        <v>2.1</v>
      </c>
      <c r="K102" s="8">
        <f t="shared" si="6"/>
        <v>153</v>
      </c>
      <c r="L102" s="8">
        <f t="shared" si="7"/>
        <v>65</v>
      </c>
      <c r="M102" s="8">
        <f t="shared" si="8"/>
        <v>220.1</v>
      </c>
      <c r="N102" s="2"/>
      <c r="O102" s="9" t="b">
        <f t="shared" si="9"/>
        <v>1</v>
      </c>
    </row>
    <row r="103" spans="1:15" x14ac:dyDescent="0.25">
      <c r="A103" s="2">
        <v>102</v>
      </c>
      <c r="B103" s="1">
        <v>10</v>
      </c>
      <c r="C103" s="7"/>
      <c r="D103" s="2">
        <v>82</v>
      </c>
      <c r="E103" s="2">
        <v>16</v>
      </c>
      <c r="F103" s="2">
        <v>2.3E-2</v>
      </c>
      <c r="G103" s="1">
        <v>10</v>
      </c>
      <c r="H103" s="1">
        <v>80</v>
      </c>
      <c r="I103" s="8"/>
      <c r="J103" s="8">
        <f t="shared" si="5"/>
        <v>2.2999999999999998</v>
      </c>
      <c r="K103" s="8">
        <f t="shared" si="6"/>
        <v>160</v>
      </c>
      <c r="L103" s="8">
        <f t="shared" si="7"/>
        <v>82</v>
      </c>
      <c r="M103" s="8">
        <f t="shared" si="8"/>
        <v>244.3</v>
      </c>
      <c r="N103" s="2"/>
      <c r="O103" s="9" t="b">
        <f t="shared" si="9"/>
        <v>1</v>
      </c>
    </row>
    <row r="104" spans="1:15" x14ac:dyDescent="0.25">
      <c r="A104" s="2">
        <v>103</v>
      </c>
      <c r="B104" s="1">
        <v>20</v>
      </c>
      <c r="C104" s="7"/>
      <c r="D104" s="2">
        <v>86</v>
      </c>
      <c r="E104" s="2">
        <v>20.2</v>
      </c>
      <c r="F104" s="2">
        <v>2.4E-2</v>
      </c>
      <c r="G104" s="1">
        <v>20</v>
      </c>
      <c r="H104" s="1">
        <v>100</v>
      </c>
      <c r="I104" s="8"/>
      <c r="J104" s="8">
        <f t="shared" si="5"/>
        <v>9.6</v>
      </c>
      <c r="K104" s="8">
        <f t="shared" si="6"/>
        <v>404</v>
      </c>
      <c r="L104" s="8">
        <f t="shared" si="7"/>
        <v>86</v>
      </c>
      <c r="M104" s="8">
        <f t="shared" si="8"/>
        <v>499.6</v>
      </c>
      <c r="N104" s="2"/>
      <c r="O104" s="9" t="b">
        <f t="shared" si="9"/>
        <v>1</v>
      </c>
    </row>
    <row r="105" spans="1:15" x14ac:dyDescent="0.25">
      <c r="A105" s="2">
        <v>104</v>
      </c>
      <c r="B105" s="1">
        <v>20</v>
      </c>
      <c r="C105" s="7"/>
      <c r="D105" s="2">
        <v>84</v>
      </c>
      <c r="E105" s="2">
        <v>20.2</v>
      </c>
      <c r="F105" s="2">
        <v>3.5000000000000003E-2</v>
      </c>
      <c r="G105" s="1">
        <v>20</v>
      </c>
      <c r="H105" s="1">
        <v>120</v>
      </c>
      <c r="I105" s="8"/>
      <c r="J105" s="8">
        <f t="shared" si="5"/>
        <v>14.000000000000002</v>
      </c>
      <c r="K105" s="8">
        <f t="shared" si="6"/>
        <v>404</v>
      </c>
      <c r="L105" s="8">
        <f t="shared" si="7"/>
        <v>84</v>
      </c>
      <c r="M105" s="8">
        <f t="shared" si="8"/>
        <v>502</v>
      </c>
      <c r="N105" s="2"/>
      <c r="O105" s="9" t="b">
        <f t="shared" si="9"/>
        <v>1</v>
      </c>
    </row>
    <row r="106" spans="1:15" x14ac:dyDescent="0.25">
      <c r="A106" s="2">
        <v>105</v>
      </c>
      <c r="B106" s="1">
        <v>40</v>
      </c>
      <c r="C106" s="7"/>
      <c r="D106" s="2">
        <v>75</v>
      </c>
      <c r="E106" s="2">
        <v>25.6</v>
      </c>
      <c r="F106" s="2">
        <v>3.4000000000000002E-2</v>
      </c>
      <c r="G106" s="1">
        <v>40</v>
      </c>
      <c r="H106" s="1">
        <v>150</v>
      </c>
      <c r="I106" s="8"/>
      <c r="J106" s="8">
        <f t="shared" si="5"/>
        <v>54.400000000000006</v>
      </c>
      <c r="K106" s="8">
        <f t="shared" si="6"/>
        <v>1024</v>
      </c>
      <c r="L106" s="8">
        <f t="shared" si="7"/>
        <v>75</v>
      </c>
      <c r="M106" s="8">
        <f t="shared" si="8"/>
        <v>1153.4000000000001</v>
      </c>
      <c r="N106" s="2"/>
      <c r="O106" s="9" t="b">
        <f t="shared" si="9"/>
        <v>1</v>
      </c>
    </row>
    <row r="107" spans="1:15" x14ac:dyDescent="0.25">
      <c r="A107" s="2">
        <v>106</v>
      </c>
      <c r="B107" s="1">
        <v>40</v>
      </c>
      <c r="C107" s="7"/>
      <c r="D107" s="2">
        <v>56</v>
      </c>
      <c r="E107" s="2">
        <v>30.5</v>
      </c>
      <c r="F107" s="2">
        <v>3.6999999999999998E-2</v>
      </c>
      <c r="G107" s="1">
        <v>40</v>
      </c>
      <c r="H107" s="1">
        <v>280</v>
      </c>
      <c r="I107" s="8"/>
      <c r="J107" s="8">
        <f t="shared" si="5"/>
        <v>59.199999999999996</v>
      </c>
      <c r="K107" s="8">
        <f t="shared" si="6"/>
        <v>1220</v>
      </c>
      <c r="L107" s="8">
        <f t="shared" si="7"/>
        <v>56</v>
      </c>
      <c r="M107" s="8">
        <f t="shared" si="8"/>
        <v>1335.2</v>
      </c>
      <c r="N107" s="2"/>
      <c r="O107" s="9" t="b">
        <f t="shared" si="9"/>
        <v>1</v>
      </c>
    </row>
    <row r="108" spans="1:15" x14ac:dyDescent="0.25">
      <c r="A108" s="2">
        <v>107</v>
      </c>
      <c r="B108" s="1">
        <v>50</v>
      </c>
      <c r="C108" s="7"/>
      <c r="D108" s="2">
        <v>67</v>
      </c>
      <c r="E108" s="2">
        <v>32.5</v>
      </c>
      <c r="F108" s="2">
        <v>3.9E-2</v>
      </c>
      <c r="G108" s="1">
        <v>50</v>
      </c>
      <c r="H108" s="1">
        <v>520</v>
      </c>
      <c r="I108" s="8"/>
      <c r="J108" s="8">
        <f t="shared" si="5"/>
        <v>97.5</v>
      </c>
      <c r="K108" s="8">
        <f t="shared" si="6"/>
        <v>1625</v>
      </c>
      <c r="L108" s="8">
        <f t="shared" si="7"/>
        <v>67</v>
      </c>
      <c r="M108" s="8">
        <f t="shared" si="8"/>
        <v>1789.5</v>
      </c>
      <c r="N108" s="2"/>
      <c r="O108" s="9" t="b">
        <f t="shared" si="9"/>
        <v>1</v>
      </c>
    </row>
    <row r="109" spans="1:15" x14ac:dyDescent="0.25">
      <c r="A109" s="2">
        <v>108</v>
      </c>
      <c r="B109" s="1">
        <v>30</v>
      </c>
      <c r="C109" s="7"/>
      <c r="D109" s="2">
        <v>68</v>
      </c>
      <c r="E109" s="2">
        <v>26</v>
      </c>
      <c r="F109" s="2">
        <v>3.5000000000000003E-2</v>
      </c>
      <c r="G109" s="1">
        <v>30</v>
      </c>
      <c r="H109" s="1">
        <v>150</v>
      </c>
      <c r="I109" s="8"/>
      <c r="J109" s="8">
        <f t="shared" si="5"/>
        <v>31.500000000000004</v>
      </c>
      <c r="K109" s="8">
        <f t="shared" si="6"/>
        <v>780</v>
      </c>
      <c r="L109" s="8">
        <f t="shared" si="7"/>
        <v>68</v>
      </c>
      <c r="M109" s="8">
        <f t="shared" si="8"/>
        <v>879.5</v>
      </c>
      <c r="N109" s="2"/>
      <c r="O109" s="9" t="b">
        <f t="shared" si="9"/>
        <v>1</v>
      </c>
    </row>
    <row r="110" spans="1:15" x14ac:dyDescent="0.25">
      <c r="A110" s="2">
        <v>109</v>
      </c>
      <c r="B110" s="1">
        <v>40</v>
      </c>
      <c r="C110" s="7"/>
      <c r="D110" s="2">
        <v>69</v>
      </c>
      <c r="E110" s="2">
        <v>25.8</v>
      </c>
      <c r="F110" s="2">
        <v>2.8000000000000001E-2</v>
      </c>
      <c r="G110" s="1">
        <v>40</v>
      </c>
      <c r="H110" s="1">
        <v>320</v>
      </c>
      <c r="I110" s="8"/>
      <c r="J110" s="8">
        <f t="shared" si="5"/>
        <v>44.800000000000004</v>
      </c>
      <c r="K110" s="8">
        <f t="shared" si="6"/>
        <v>1032</v>
      </c>
      <c r="L110" s="8">
        <f t="shared" si="7"/>
        <v>69</v>
      </c>
      <c r="M110" s="8">
        <f t="shared" si="8"/>
        <v>1145.8</v>
      </c>
      <c r="N110" s="2"/>
      <c r="O110" s="9" t="b">
        <f t="shared" si="9"/>
        <v>1</v>
      </c>
    </row>
    <row r="111" spans="1:15" x14ac:dyDescent="0.25">
      <c r="A111" s="2">
        <v>110</v>
      </c>
      <c r="B111" s="1">
        <v>20</v>
      </c>
      <c r="C111" s="7"/>
      <c r="D111" s="2">
        <v>72</v>
      </c>
      <c r="E111" s="2">
        <v>27</v>
      </c>
      <c r="F111" s="2">
        <v>2.5999999999999999E-2</v>
      </c>
      <c r="G111" s="1">
        <v>20</v>
      </c>
      <c r="H111" s="1">
        <v>200</v>
      </c>
      <c r="I111" s="8"/>
      <c r="J111" s="8">
        <f t="shared" si="5"/>
        <v>10.4</v>
      </c>
      <c r="K111" s="8">
        <f t="shared" si="6"/>
        <v>540</v>
      </c>
      <c r="L111" s="8">
        <f t="shared" si="7"/>
        <v>72</v>
      </c>
      <c r="M111" s="8">
        <f t="shared" si="8"/>
        <v>622.4</v>
      </c>
      <c r="N111" s="2"/>
      <c r="O111" s="9" t="b">
        <f t="shared" si="9"/>
        <v>1</v>
      </c>
    </row>
  </sheetData>
  <phoneticPr fontId="2" type="noConversion"/>
  <conditionalFormatting sqref="O2:O111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O2:O111">
    <cfRule type="containsText" dxfId="0" priority="1" operator="containsText" text="FALSE">
      <formula>NOT(ISERROR(SEARCH("FALSE",O2)))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set</vt:lpstr>
      <vt:lpstr>Cost Calculation procedure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MHLAB</dc:creator>
  <cp:lastModifiedBy>MHLAB</cp:lastModifiedBy>
  <dcterms:created xsi:type="dcterms:W3CDTF">2023-11-20T13:31:03Z</dcterms:created>
  <dcterms:modified xsi:type="dcterms:W3CDTF">2023-11-21T11:45:17Z</dcterms:modified>
</cp:coreProperties>
</file>